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6000" windowHeight="9500" tabRatio="706" activeTab="0"/>
  </bookViews>
  <sheets>
    <sheet name="Attachment III" sheetId="1" r:id="rId1"/>
    <sheet name="Backup Line 1 Form - TCR &amp; CRC" sheetId="2" r:id="rId2"/>
    <sheet name="Backup Line 1 Form - ACR" sheetId="3" r:id="rId3"/>
    <sheet name="SSSG Comparison" sheetId="7" r:id="rId4"/>
    <sheet name="Special Benefits Form" sheetId="4" r:id="rId5"/>
    <sheet name="Medicare Loading Form" sheetId="5" r:id="rId6"/>
    <sheet name="Brochure Printing Cost Form" sheetId="6" r:id="rId7"/>
  </sheets>
  <definedNames>
    <definedName name="year">'Attachment III'!$B$8</definedName>
  </definedNames>
  <calcPr calcId="162913"/>
</workbook>
</file>

<file path=xl/sharedStrings.xml><?xml version="1.0" encoding="utf-8"?>
<sst xmlns="http://schemas.openxmlformats.org/spreadsheetml/2006/main" count="138" uniqueCount="125">
  <si>
    <t>*These rates are subject to audit in accordance with the carrier's contract with OPM.</t>
  </si>
  <si>
    <t>13. Total Amount Due Carrier/(FEHB)</t>
  </si>
  <si>
    <t xml:space="preserve">12. Brochure Printing Costs </t>
  </si>
  <si>
    <t>11. Outstanding Amount Due  Carrier/(FEHB)</t>
  </si>
  <si>
    <t>10. Subtotal Amount Due Carrier/(FEHB)</t>
  </si>
  <si>
    <t>9. Payment Due Carrier/(FEHB)</t>
  </si>
  <si>
    <t xml:space="preserve">−   = Overpayment to Carrier </t>
  </si>
  <si>
    <t>+   = Underpayment to Carrier</t>
  </si>
  <si>
    <t>7. Difference ((5c) - (6))</t>
  </si>
  <si>
    <t>(ii) Other Discount</t>
  </si>
  <si>
    <t>(i) SSSG Discount</t>
  </si>
  <si>
    <t>5b. Discount</t>
  </si>
  <si>
    <t>4e. Premium Underpayment Loading [(4c)x(4d)]</t>
  </si>
  <si>
    <t>4d. FEIO Approved Premium Underpayment Percentage</t>
  </si>
  <si>
    <t>4c. Subtotal</t>
  </si>
  <si>
    <t>b. Medicare Loading</t>
  </si>
  <si>
    <t>a. Extension of Coverage [.004x(3)]</t>
  </si>
  <si>
    <t>4. Standard Loadings</t>
  </si>
  <si>
    <t>3. FEHB Rates Plus Special Loadings</t>
  </si>
  <si>
    <t xml:space="preserve">b. </t>
  </si>
  <si>
    <t xml:space="preserve">a. </t>
  </si>
  <si>
    <t>2. Special Benefits Loadings</t>
  </si>
  <si>
    <t>FAMILY</t>
  </si>
  <si>
    <t>SELF+1</t>
  </si>
  <si>
    <t>SELF</t>
  </si>
  <si>
    <t>CODE</t>
  </si>
  <si>
    <t>STATE</t>
  </si>
  <si>
    <t xml:space="preserve">CARRIER NAME </t>
  </si>
  <si>
    <t>Beginning Capitation Rates</t>
  </si>
  <si>
    <t>Age/Sex Factor</t>
  </si>
  <si>
    <t>Total Discount Factor</t>
  </si>
  <si>
    <t>Percentage of Self Contracts</t>
  </si>
  <si>
    <t>Percentage of Family Contracts</t>
  </si>
  <si>
    <t>Percentage of Self + 1 Contracts</t>
  </si>
  <si>
    <t>Average Family Size</t>
  </si>
  <si>
    <t>1st Level Step-Up Factor (Self/Capitation)</t>
  </si>
  <si>
    <t>Self+1/Self Ratio</t>
  </si>
  <si>
    <t>Family/Self Ratio</t>
  </si>
  <si>
    <t xml:space="preserve">Self Rates </t>
  </si>
  <si>
    <t>Self+1 Rates</t>
  </si>
  <si>
    <t>Family Rates</t>
  </si>
  <si>
    <t>Experience Period</t>
  </si>
  <si>
    <t>Total Paid Claims (before any COB)</t>
  </si>
  <si>
    <t>Total COB (including CMS)</t>
  </si>
  <si>
    <t>Annual Trend</t>
  </si>
  <si>
    <t>Total Trend from Experience Period</t>
  </si>
  <si>
    <t>Expected Claims</t>
  </si>
  <si>
    <t>Total Expected Claims + Admin + Profit</t>
  </si>
  <si>
    <t>Members</t>
  </si>
  <si>
    <t>Per Member Rates</t>
  </si>
  <si>
    <t>Benefit</t>
  </si>
  <si>
    <t>Derivation</t>
  </si>
  <si>
    <t>Cost/Member</t>
  </si>
  <si>
    <t>Self Rates</t>
  </si>
  <si>
    <t>Ex. $10/$20/$45 Rx Benefit</t>
  </si>
  <si>
    <t xml:space="preserve">Comm. Rated Benefit See State Filing </t>
  </si>
  <si>
    <t>$45.93 PMPM</t>
  </si>
  <si>
    <t>$48.34 (Rates are Self Rates times Family Ratio of 1.9)</t>
  </si>
  <si>
    <t>$58.51 (Rates are Self Rates times Family Ratio of 2.3)</t>
  </si>
  <si>
    <t>Ex. $20 Urgent Care</t>
  </si>
  <si>
    <t>Capitation Rate (303.75)*.008 see attached backup derivation of .008</t>
  </si>
  <si>
    <t>$4.39 PMPM</t>
  </si>
  <si>
    <t>(a)</t>
  </si>
  <si>
    <t>(b)</t>
  </si>
  <si>
    <t>(c)</t>
  </si>
  <si>
    <t>(d)</t>
  </si>
  <si>
    <t>(e)</t>
  </si>
  <si>
    <t>(f)</t>
  </si>
  <si>
    <t>(g)</t>
  </si>
  <si>
    <t>(h)</t>
  </si>
  <si>
    <t xml:space="preserve">Part A Only </t>
  </si>
  <si>
    <t>Part B Only</t>
  </si>
  <si>
    <t>Parts A &amp; B</t>
  </si>
  <si>
    <t>No Coverage</t>
  </si>
  <si>
    <t xml:space="preserve">Total </t>
  </si>
  <si>
    <t>Total FEHB Members (F)</t>
  </si>
  <si>
    <t xml:space="preserve">Medicare Coverage </t>
  </si>
  <si>
    <t>(A)</t>
  </si>
  <si>
    <t>Count</t>
  </si>
  <si>
    <t>(B)</t>
  </si>
  <si>
    <t>(D)</t>
  </si>
  <si>
    <t>(C)</t>
  </si>
  <si>
    <t>Cost Of Benefits</t>
  </si>
  <si>
    <t>FEHB Premium</t>
  </si>
  <si>
    <t>Plan Cost</t>
  </si>
  <si>
    <t>A*(B-C-D)</t>
  </si>
  <si>
    <t>(E)</t>
  </si>
  <si>
    <t>Cost Per Member (E / F)</t>
  </si>
  <si>
    <t>Self Loading</t>
  </si>
  <si>
    <t>Self+1 Loading</t>
  </si>
  <si>
    <t>Family Loading</t>
  </si>
  <si>
    <t>Enter any loading on line 4b of Attachment III.</t>
  </si>
  <si>
    <t>Variable Printing Costs</t>
  </si>
  <si>
    <t>Quantity (B)</t>
  </si>
  <si>
    <t>Total Cost (C)</t>
  </si>
  <si>
    <t>Price/Item (D = C / B)</t>
  </si>
  <si>
    <t>Allowable Cost (A * D)</t>
  </si>
  <si>
    <t>1. Brochures Printed</t>
  </si>
  <si>
    <t xml:space="preserve">2. </t>
  </si>
  <si>
    <t xml:space="preserve">3. </t>
  </si>
  <si>
    <t xml:space="preserve">4. </t>
  </si>
  <si>
    <t>OPM Approved Allowable Brochure Quantity (A)</t>
  </si>
  <si>
    <t>TOTAL (E)</t>
  </si>
  <si>
    <t>Fixed Printing Costs</t>
  </si>
  <si>
    <t>Total Cost</t>
  </si>
  <si>
    <t>TOTAL (F)</t>
  </si>
  <si>
    <t>Total Allowable Costs (E + F)</t>
  </si>
  <si>
    <t>Shipping &amp; Handling</t>
  </si>
  <si>
    <r>
      <t>OPTION</t>
    </r>
    <r>
      <rPr>
        <b/>
        <sz val="9"/>
        <color theme="1"/>
        <rFont val="Calibri"/>
        <family val="2"/>
        <scheme val="minor"/>
      </rPr>
      <t xml:space="preserve"> (High/Standard/HDHP/CDHP/Basic/Value)</t>
    </r>
  </si>
  <si>
    <t>Administration (&amp; Profit)</t>
  </si>
  <si>
    <r>
      <t>Enter this amount on line 12 of Attachment III. OPM will reimburse the amount the carrier actually spent to produce the</t>
    </r>
    <r>
      <rPr>
        <b/>
        <sz val="10"/>
        <color theme="1"/>
        <rFont val="Calibri"/>
        <family val="2"/>
        <scheme val="minor"/>
      </rPr>
      <t xml:space="preserve"> OPM approved quantity</t>
    </r>
    <r>
      <rPr>
        <sz val="10"/>
        <color theme="1"/>
        <rFont val="Calibri"/>
        <family val="2"/>
        <scheme val="minor"/>
      </rPr>
      <t xml:space="preserve"> of brochures.  Submit documentation, such as paid invoices, helpful in evaluating the reasonableness of your requested amount.  Note that the amount claimed may only be for OPM brochures or rate sheets and corresponding shipping and handling (shipping from the printer to the carrier only).  No costs for provider directories, business cards, or other promotional materials may be included. </t>
    </r>
  </si>
  <si>
    <t>Enter the results on line 1 of Attachment III.  If neither of these Forms is appropriate, create/modify a form and place it here. Please keep all formulas.</t>
  </si>
  <si>
    <t>YEAR</t>
  </si>
  <si>
    <t>Line Explanation</t>
  </si>
  <si>
    <t>FEHB</t>
  </si>
  <si>
    <t>SSSG</t>
  </si>
  <si>
    <t xml:space="preserve">The SSSG Comparison form must be filled out by carriers who are state mandated to TCR. </t>
  </si>
  <si>
    <t>Attachment IIIA - Backup Line 1 Form - TCR &amp; CRC</t>
  </si>
  <si>
    <t>Attachment III - RECONCILIATION FORM</t>
  </si>
  <si>
    <t>Attachment IIIA - Backup Line 1 Form - ACR</t>
  </si>
  <si>
    <t>Attachment IIIA - Special Benefits Loading Form</t>
  </si>
  <si>
    <t>Attachment IIIA - Brochure Printing Costs Form</t>
  </si>
  <si>
    <t>Attachment IIIA - Medicare Loading Form</t>
  </si>
  <si>
    <t>Attachment IIIA - SSSG Comparison Form</t>
  </si>
  <si>
    <t>Money from CMS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</si>
</sst>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164" formatCode="&quot;$&quot;#,##0.00"/>
    <numFmt numFmtId="165" formatCode="0.0000%"/>
    <numFmt numFmtId="166" formatCode="&quot;$&quot;#,##0"/>
  </numFmts>
  <fonts count="11">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9"/>
      <color theme="1"/>
      <name val="Calibri"/>
      <family val="2"/>
      <scheme val="minor"/>
    </font>
    <font>
      <b/>
      <sz val="16"/>
      <color theme="1"/>
      <name val="Calibri"/>
      <family val="2"/>
      <scheme val="minor"/>
    </font>
    <font>
      <b/>
      <sz val="22"/>
      <color theme="1"/>
      <name val="Calibri"/>
      <family val="2"/>
      <scheme val="minor"/>
    </font>
    <font>
      <b/>
      <sz val="12"/>
      <color theme="1"/>
      <name val="Calibri"/>
      <family val="2"/>
      <scheme val="minor"/>
    </font>
    <font>
      <b/>
      <sz val="10"/>
      <color theme="1"/>
      <name val="Calibri"/>
      <family val="2"/>
      <scheme val="minor"/>
    </font>
    <font>
      <sz val="12"/>
      <color theme="1"/>
      <name val="Calibri"/>
      <family val="2"/>
      <scheme val="minor"/>
    </font>
  </fonts>
  <fills count="4">
    <fill>
      <patternFill/>
    </fill>
    <fill>
      <patternFill patternType="gray125"/>
    </fill>
    <fill>
      <patternFill patternType="solid">
        <fgColor theme="0" tint="-0.1499900072813034"/>
        <bgColor indexed="64"/>
      </patternFill>
    </fill>
    <fill>
      <patternFill patternType="solid">
        <fgColor theme="0"/>
        <bgColor indexed="64"/>
      </patternFill>
    </fill>
  </fills>
  <borders count="16">
    <border>
      <left/>
      <right/>
      <top/>
      <bottom/>
      <diagonal/>
    </border>
    <border>
      <left style="thin"/>
      <right style="thin"/>
      <top style="thin"/>
      <bottom style="thin"/>
    </border>
    <border>
      <left style="thin"/>
      <right style="thin"/>
      <top style="thin"/>
      <bottom/>
    </border>
    <border>
      <left/>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top style="thin"/>
      <bottom style="thin"/>
    </border>
    <border>
      <left style="thin"/>
      <right/>
      <top/>
      <bottom style="thin"/>
    </border>
    <border>
      <left/>
      <right/>
      <top/>
      <bottom style="thin"/>
    </border>
    <border>
      <left/>
      <right style="thin"/>
      <top/>
      <bottom style="thin"/>
    </border>
    <border>
      <left style="thin"/>
      <right style="thin"/>
      <top/>
      <bottom style="thin"/>
    </border>
    <border>
      <left style="thin"/>
      <right/>
      <top/>
      <bottom/>
    </border>
    <border>
      <left style="thin"/>
      <right style="thin"/>
      <top/>
      <bottom/>
    </border>
    <border>
      <left/>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2">
    <xf numFmtId="0" fontId="0" fillId="0" borderId="0" xfId="0"/>
    <xf numFmtId="0" fontId="0" fillId="0" borderId="0" xfId="0" applyBorder="1"/>
    <xf numFmtId="0" fontId="0" fillId="0" borderId="0" xfId="0" applyBorder="1" applyAlignment="1">
      <alignment vertical="center"/>
    </xf>
    <xf numFmtId="0" fontId="0" fillId="0" borderId="0" xfId="0" applyFont="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4" xfId="0" applyFont="1" applyFill="1" applyBorder="1" applyAlignment="1">
      <alignment vertical="center"/>
    </xf>
    <xf numFmtId="0" fontId="0" fillId="0" borderId="0" xfId="0" applyAlignment="1">
      <alignment horizontal="center"/>
    </xf>
    <xf numFmtId="49" fontId="0" fillId="0" borderId="1" xfId="0" applyNumberFormat="1" applyBorder="1" applyAlignment="1">
      <alignment horizontal="left" vertical="center"/>
    </xf>
    <xf numFmtId="0" fontId="0" fillId="0" borderId="1" xfId="0" applyBorder="1" applyAlignment="1">
      <alignment horizontal="center" vertical="center"/>
    </xf>
    <xf numFmtId="0" fontId="2" fillId="2" borderId="1" xfId="0" applyFont="1" applyFill="1" applyBorder="1" applyAlignment="1">
      <alignment horizontal="center" vertical="center"/>
    </xf>
    <xf numFmtId="164" fontId="0" fillId="0" borderId="1" xfId="0" applyNumberFormat="1" applyBorder="1" applyAlignment="1">
      <alignment horizontal="right" vertical="center"/>
    </xf>
    <xf numFmtId="164" fontId="0" fillId="0" borderId="5" xfId="0" applyNumberFormat="1" applyBorder="1" applyAlignment="1">
      <alignment horizontal="right" vertical="center"/>
    </xf>
    <xf numFmtId="3" fontId="0" fillId="0" borderId="1" xfId="0" applyNumberFormat="1" applyBorder="1" applyAlignment="1">
      <alignment horizontal="right" vertical="center"/>
    </xf>
    <xf numFmtId="166" fontId="0" fillId="0" borderId="1" xfId="0" applyNumberFormat="1" applyBorder="1" applyAlignment="1">
      <alignment horizontal="right" vertical="center"/>
    </xf>
    <xf numFmtId="1" fontId="0" fillId="0" borderId="1" xfId="0" applyNumberFormat="1" applyBorder="1" applyAlignment="1">
      <alignment horizontal="center" vertical="center"/>
    </xf>
    <xf numFmtId="1" fontId="0" fillId="0" borderId="1" xfId="0" applyNumberFormat="1" applyBorder="1" applyAlignment="1">
      <alignment horizontal="right" vertical="center"/>
    </xf>
    <xf numFmtId="1" fontId="0" fillId="0" borderId="1" xfId="0" applyNumberFormat="1" applyBorder="1" applyAlignment="1">
      <alignment vertical="center"/>
    </xf>
    <xf numFmtId="0" fontId="0" fillId="0" borderId="0" xfId="0"/>
    <xf numFmtId="0" fontId="0" fillId="0" borderId="0" xfId="0"/>
    <xf numFmtId="0" fontId="2" fillId="2" borderId="1" xfId="0" applyFont="1" applyFill="1" applyBorder="1" applyAlignment="1">
      <alignment horizontal="center" vertical="center"/>
    </xf>
    <xf numFmtId="0" fontId="0" fillId="0" borderId="1" xfId="0" applyBorder="1" applyAlignment="1">
      <alignment horizontal="left" vertical="center"/>
    </xf>
    <xf numFmtId="0" fontId="2" fillId="2" borderId="1" xfId="0" applyFont="1" applyFill="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right" vertical="center"/>
    </xf>
    <xf numFmtId="0" fontId="2" fillId="2" borderId="5" xfId="0" applyFont="1" applyFill="1" applyBorder="1" applyAlignment="1">
      <alignment horizontal="right"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3"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2" fillId="2" borderId="12" xfId="0" applyFont="1" applyFill="1" applyBorder="1" applyAlignment="1">
      <alignment horizontal="left"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4" xfId="0" applyFont="1" applyFill="1" applyBorder="1" applyAlignment="1">
      <alignment horizontal="left" vertical="center"/>
    </xf>
    <xf numFmtId="166" fontId="0" fillId="0" borderId="4" xfId="0" applyNumberFormat="1" applyBorder="1" applyAlignment="1">
      <alignment horizontal="right" vertical="center"/>
    </xf>
    <xf numFmtId="166" fontId="0" fillId="0" borderId="8" xfId="0" applyNumberFormat="1" applyBorder="1" applyAlignment="1">
      <alignment horizontal="right" vertical="center"/>
    </xf>
    <xf numFmtId="166" fontId="0" fillId="0" borderId="5" xfId="0" applyNumberFormat="1" applyBorder="1" applyAlignment="1">
      <alignment horizontal="right" vertical="center"/>
    </xf>
    <xf numFmtId="0" fontId="2" fillId="2" borderId="4" xfId="0" applyFont="1" applyFill="1" applyBorder="1" applyAlignment="1">
      <alignment vertical="center"/>
    </xf>
    <xf numFmtId="0" fontId="2" fillId="2" borderId="8" xfId="0" applyFont="1" applyFill="1" applyBorder="1" applyAlignment="1">
      <alignment vertical="center"/>
    </xf>
    <xf numFmtId="0" fontId="2" fillId="2" borderId="5" xfId="0" applyFont="1" applyFill="1" applyBorder="1" applyAlignment="1">
      <alignment vertical="center"/>
    </xf>
    <xf numFmtId="0" fontId="2" fillId="2" borderId="13" xfId="0" applyFont="1" applyFill="1" applyBorder="1" applyAlignment="1">
      <alignment horizontal="center" vertical="center"/>
    </xf>
    <xf numFmtId="0" fontId="2" fillId="2" borderId="9" xfId="0" applyFont="1" applyFill="1" applyBorder="1" applyAlignment="1">
      <alignment horizontal="center" vertical="center"/>
    </xf>
    <xf numFmtId="165" fontId="0" fillId="0" borderId="4" xfId="0" applyNumberFormat="1" applyBorder="1" applyAlignment="1">
      <alignment horizontal="center" vertical="center"/>
    </xf>
    <xf numFmtId="165" fontId="0" fillId="0" borderId="8" xfId="0" applyNumberFormat="1" applyBorder="1" applyAlignment="1">
      <alignment horizontal="center" vertical="center"/>
    </xf>
    <xf numFmtId="165" fontId="0" fillId="0" borderId="5" xfId="0" applyNumberFormat="1" applyBorder="1" applyAlignment="1">
      <alignment horizontal="center" vertical="center"/>
    </xf>
    <xf numFmtId="0" fontId="0" fillId="0" borderId="0" xfId="0" applyAlignment="1">
      <alignment horizontal="left"/>
    </xf>
    <xf numFmtId="0" fontId="2" fillId="2" borderId="14" xfId="0" applyFont="1" applyFill="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3" xfId="0" applyFont="1" applyFill="1" applyBorder="1" applyAlignment="1">
      <alignment vertical="center"/>
    </xf>
    <xf numFmtId="164" fontId="0" fillId="0" borderId="3" xfId="0" applyNumberFormat="1" applyBorder="1" applyAlignment="1">
      <alignment horizontal="right" vertical="center"/>
    </xf>
    <xf numFmtId="164" fontId="0" fillId="0" borderId="15" xfId="0" applyNumberFormat="1" applyBorder="1" applyAlignment="1">
      <alignment horizontal="right" vertical="center"/>
    </xf>
    <xf numFmtId="164" fontId="0" fillId="0" borderId="11" xfId="0" applyNumberFormat="1" applyBorder="1" applyAlignment="1">
      <alignment horizontal="right" vertical="center"/>
    </xf>
    <xf numFmtId="164" fontId="0" fillId="0" borderId="2" xfId="0" applyNumberFormat="1" applyBorder="1" applyAlignment="1">
      <alignment horizontal="right" vertical="center"/>
    </xf>
    <xf numFmtId="164" fontId="0" fillId="0" borderId="14" xfId="0" applyNumberFormat="1" applyBorder="1" applyAlignment="1">
      <alignment horizontal="right" vertical="center"/>
    </xf>
    <xf numFmtId="164" fontId="0" fillId="0" borderId="12" xfId="0" applyNumberFormat="1" applyBorder="1" applyAlignment="1">
      <alignment horizontal="right" vertical="center"/>
    </xf>
    <xf numFmtId="49" fontId="9" fillId="2" borderId="0" xfId="0" applyNumberFormat="1" applyFont="1" applyFill="1" applyBorder="1" applyAlignment="1">
      <alignment horizontal="left" vertical="center"/>
    </xf>
    <xf numFmtId="49" fontId="9" fillId="2" borderId="15" xfId="0" applyNumberFormat="1" applyFont="1" applyFill="1" applyBorder="1" applyAlignment="1">
      <alignment horizontal="left"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49" fontId="9" fillId="2" borderId="10" xfId="0" applyNumberFormat="1" applyFont="1" applyFill="1" applyBorder="1" applyAlignment="1">
      <alignment horizontal="left" vertical="center"/>
    </xf>
    <xf numFmtId="49" fontId="9" fillId="2" borderId="11" xfId="0" applyNumberFormat="1" applyFont="1" applyFill="1" applyBorder="1" applyAlignment="1">
      <alignment horizontal="left"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5"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2" fillId="2" borderId="1" xfId="0" applyFont="1" applyFill="1" applyBorder="1" applyAlignment="1">
      <alignment horizontal="left"/>
    </xf>
    <xf numFmtId="0" fontId="6"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2" fontId="0" fillId="0" borderId="1" xfId="0" applyNumberFormat="1" applyBorder="1" applyAlignment="1">
      <alignment horizontal="right"/>
    </xf>
    <xf numFmtId="10" fontId="0" fillId="0" borderId="1" xfId="0" applyNumberFormat="1" applyBorder="1" applyAlignment="1">
      <alignment horizontal="right"/>
    </xf>
    <xf numFmtId="164" fontId="0" fillId="0" borderId="1" xfId="0" applyNumberFormat="1" applyBorder="1" applyAlignment="1">
      <alignment horizontal="right"/>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0" fillId="0" borderId="1" xfId="0" applyBorder="1" applyAlignment="1">
      <alignment horizontal="right"/>
    </xf>
    <xf numFmtId="0" fontId="2" fillId="2" borderId="4" xfId="0" applyFont="1" applyFill="1" applyBorder="1" applyAlignment="1">
      <alignment horizontal="left"/>
    </xf>
    <xf numFmtId="0" fontId="2" fillId="2" borderId="8" xfId="0" applyFont="1" applyFill="1" applyBorder="1" applyAlignment="1">
      <alignment horizontal="left"/>
    </xf>
    <xf numFmtId="0" fontId="2" fillId="2" borderId="5" xfId="0" applyFont="1" applyFill="1" applyBorder="1" applyAlignment="1">
      <alignment horizontal="left"/>
    </xf>
    <xf numFmtId="10" fontId="0" fillId="0" borderId="4" xfId="15" applyNumberFormat="1" applyFont="1" applyBorder="1" applyAlignment="1">
      <alignment horizontal="right"/>
    </xf>
    <xf numFmtId="10" fontId="0" fillId="0" borderId="8" xfId="15" applyNumberFormat="1" applyFont="1" applyBorder="1" applyAlignment="1">
      <alignment horizontal="right"/>
    </xf>
    <xf numFmtId="10" fontId="0" fillId="0" borderId="5" xfId="15" applyNumberFormat="1" applyFont="1" applyBorder="1" applyAlignment="1">
      <alignment horizontal="right"/>
    </xf>
    <xf numFmtId="0" fontId="0" fillId="0" borderId="4" xfId="0" applyBorder="1" applyAlignment="1">
      <alignment horizontal="right"/>
    </xf>
    <xf numFmtId="0" fontId="0" fillId="0" borderId="8" xfId="0" applyBorder="1" applyAlignment="1">
      <alignment horizontal="right"/>
    </xf>
    <xf numFmtId="0" fontId="0" fillId="0" borderId="5" xfId="0" applyBorder="1" applyAlignment="1">
      <alignment horizontal="right"/>
    </xf>
    <xf numFmtId="164" fontId="0" fillId="0" borderId="4" xfId="16" applyNumberFormat="1" applyFont="1" applyBorder="1" applyAlignment="1">
      <alignment horizontal="right"/>
    </xf>
    <xf numFmtId="164" fontId="0" fillId="0" borderId="8" xfId="16" applyNumberFormat="1" applyFont="1" applyBorder="1" applyAlignment="1">
      <alignment horizontal="right"/>
    </xf>
    <xf numFmtId="164" fontId="0" fillId="0" borderId="5" xfId="16" applyNumberFormat="1" applyFont="1" applyBorder="1" applyAlignment="1">
      <alignment horizontal="right"/>
    </xf>
    <xf numFmtId="0" fontId="0" fillId="0" borderId="1" xfId="0" applyBorder="1"/>
    <xf numFmtId="0" fontId="3" fillId="2" borderId="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0" borderId="0" xfId="0"/>
    <xf numFmtId="0" fontId="3" fillId="2" borderId="13"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8" fontId="4" fillId="0" borderId="1" xfId="0" applyNumberFormat="1" applyFont="1" applyBorder="1" applyAlignment="1">
      <alignment horizontal="center" vertical="center" wrapText="1"/>
    </xf>
    <xf numFmtId="8" fontId="4" fillId="0" borderId="1" xfId="0" applyNumberFormat="1" applyFont="1" applyBorder="1" applyAlignment="1">
      <alignment horizontal="center" vertical="center"/>
    </xf>
    <xf numFmtId="0" fontId="0" fillId="0" borderId="1" xfId="0" applyBorder="1" applyAlignment="1">
      <alignment horizontal="left" vertical="center" wrapText="1"/>
    </xf>
    <xf numFmtId="164" fontId="0" fillId="0" borderId="1" xfId="0" applyNumberFormat="1" applyBorder="1" applyAlignment="1">
      <alignment horizontal="center" vertical="center" wrapText="1"/>
    </xf>
    <xf numFmtId="0" fontId="4" fillId="0" borderId="1" xfId="0" applyFont="1" applyBorder="1" applyAlignment="1">
      <alignment horizontal="center" vertical="center"/>
    </xf>
    <xf numFmtId="0" fontId="2" fillId="2" borderId="1" xfId="0" applyFont="1" applyFill="1" applyBorder="1" applyAlignment="1">
      <alignment horizontal="right" vertical="center"/>
    </xf>
    <xf numFmtId="0" fontId="3" fillId="2" borderId="4"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5" xfId="0" applyFont="1" applyFill="1" applyBorder="1" applyAlignment="1">
      <alignment horizontal="center" vertical="center"/>
    </xf>
    <xf numFmtId="0" fontId="2" fillId="2" borderId="13" xfId="0" applyFont="1" applyFill="1" applyBorder="1" applyAlignment="1">
      <alignment horizontal="left" vertical="center"/>
    </xf>
    <xf numFmtId="0" fontId="2" fillId="2" borderId="0" xfId="0" applyFont="1" applyFill="1" applyBorder="1" applyAlignment="1">
      <alignment horizontal="left" vertical="center"/>
    </xf>
    <xf numFmtId="0" fontId="2" fillId="2" borderId="8" xfId="0" applyFont="1" applyFill="1" applyBorder="1" applyAlignment="1">
      <alignment horizontal="right" vertical="center"/>
    </xf>
    <xf numFmtId="0" fontId="0" fillId="2" borderId="1" xfId="0" applyFill="1" applyBorder="1" applyAlignment="1">
      <alignment horizontal="center" vertical="center"/>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3" fillId="2" borderId="8" xfId="0" applyFont="1" applyFill="1" applyBorder="1" applyAlignment="1">
      <alignment horizontal="left" vertical="center" wrapText="1"/>
    </xf>
    <xf numFmtId="0" fontId="3" fillId="2" borderId="5" xfId="0" applyFont="1" applyFill="1" applyBorder="1" applyAlignment="1">
      <alignment horizontal="left" vertical="center" wrapText="1"/>
    </xf>
    <xf numFmtId="49" fontId="2" fillId="2" borderId="1" xfId="0" applyNumberFormat="1" applyFont="1" applyFill="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tabSelected="1" workbookViewId="0" topLeftCell="A1">
      <selection activeCell="C4" sqref="C4:J5"/>
    </sheetView>
  </sheetViews>
  <sheetFormatPr defaultColWidth="9.140625" defaultRowHeight="15"/>
  <cols>
    <col min="1" max="2" width="9.140625" style="0" customWidth="1"/>
    <col min="7" max="7" width="13.8515625" style="0" customWidth="1"/>
    <col min="8" max="10" width="12.28125" style="0" customWidth="1"/>
  </cols>
  <sheetData>
    <row r="1" spans="1:10" ht="18" customHeight="1">
      <c r="A1" s="71" t="s">
        <v>118</v>
      </c>
      <c r="B1" s="72"/>
      <c r="C1" s="72"/>
      <c r="D1" s="72"/>
      <c r="E1" s="72"/>
      <c r="F1" s="72"/>
      <c r="G1" s="72"/>
      <c r="H1" s="72"/>
      <c r="I1" s="72"/>
      <c r="J1" s="73"/>
    </row>
    <row r="2" spans="1:10" ht="18" customHeight="1">
      <c r="A2" s="74"/>
      <c r="B2" s="75"/>
      <c r="C2" s="75"/>
      <c r="D2" s="75"/>
      <c r="E2" s="75"/>
      <c r="F2" s="75"/>
      <c r="G2" s="75"/>
      <c r="H2" s="75"/>
      <c r="I2" s="75"/>
      <c r="J2" s="76"/>
    </row>
    <row r="3" spans="1:10" ht="18" customHeight="1">
      <c r="A3" s="77" t="str">
        <f>"BIWEEKLY NET-TO-CARRIER RATES ("&amp;year&amp;" CONTRACT YEAR)"</f>
        <v>BIWEEKLY NET-TO-CARRIER RATES (2018 CONTRACT YEAR)</v>
      </c>
      <c r="B3" s="78"/>
      <c r="C3" s="78"/>
      <c r="D3" s="78"/>
      <c r="E3" s="78"/>
      <c r="F3" s="78"/>
      <c r="G3" s="78"/>
      <c r="H3" s="78"/>
      <c r="I3" s="78"/>
      <c r="J3" s="79"/>
    </row>
    <row r="4" spans="1:10" s="21" customFormat="1" ht="18" customHeight="1">
      <c r="A4" s="84" t="s">
        <v>27</v>
      </c>
      <c r="B4" s="85"/>
      <c r="C4" s="87"/>
      <c r="D4" s="88"/>
      <c r="E4" s="88"/>
      <c r="F4" s="88"/>
      <c r="G4" s="88"/>
      <c r="H4" s="88"/>
      <c r="I4" s="88"/>
      <c r="J4" s="89"/>
    </row>
    <row r="5" spans="1:10" ht="18" customHeight="1">
      <c r="A5" s="49"/>
      <c r="B5" s="86"/>
      <c r="C5" s="90"/>
      <c r="D5" s="91"/>
      <c r="E5" s="91"/>
      <c r="F5" s="91"/>
      <c r="G5" s="91"/>
      <c r="H5" s="91"/>
      <c r="I5" s="91"/>
      <c r="J5" s="92"/>
    </row>
    <row r="6" spans="1:10" ht="18" customHeight="1">
      <c r="A6" s="23" t="s">
        <v>26</v>
      </c>
      <c r="B6" s="80"/>
      <c r="C6" s="23" t="s">
        <v>25</v>
      </c>
      <c r="D6" s="80"/>
      <c r="E6" s="82" t="s">
        <v>108</v>
      </c>
      <c r="F6" s="82"/>
      <c r="G6" s="82"/>
      <c r="H6" s="82"/>
      <c r="I6" s="80"/>
      <c r="J6" s="80"/>
    </row>
    <row r="7" spans="1:10" ht="18" customHeight="1">
      <c r="A7" s="39"/>
      <c r="B7" s="81"/>
      <c r="C7" s="39"/>
      <c r="D7" s="81"/>
      <c r="E7" s="83"/>
      <c r="F7" s="83"/>
      <c r="G7" s="83"/>
      <c r="H7" s="82"/>
      <c r="I7" s="80"/>
      <c r="J7" s="80"/>
    </row>
    <row r="8" spans="1:10" ht="18" customHeight="1">
      <c r="A8" s="13" t="s">
        <v>112</v>
      </c>
      <c r="B8" s="12">
        <v>2018</v>
      </c>
      <c r="C8" s="23"/>
      <c r="D8" s="23"/>
      <c r="E8" s="23"/>
      <c r="F8" s="23"/>
      <c r="G8" s="23"/>
      <c r="H8" s="23"/>
      <c r="I8" s="23"/>
      <c r="J8" s="23"/>
    </row>
    <row r="9" spans="1:10" ht="18" customHeight="1">
      <c r="A9" s="32"/>
      <c r="B9" s="33"/>
      <c r="C9" s="33"/>
      <c r="D9" s="33"/>
      <c r="E9" s="33"/>
      <c r="F9" s="33"/>
      <c r="G9" s="34"/>
      <c r="H9" s="39" t="s">
        <v>24</v>
      </c>
      <c r="I9" s="39" t="s">
        <v>23</v>
      </c>
      <c r="J9" s="39" t="s">
        <v>22</v>
      </c>
    </row>
    <row r="10" spans="1:10" ht="18" customHeight="1">
      <c r="A10" s="35"/>
      <c r="B10" s="36"/>
      <c r="C10" s="36"/>
      <c r="D10" s="36"/>
      <c r="E10" s="36"/>
      <c r="F10" s="36"/>
      <c r="G10" s="37"/>
      <c r="H10" s="40"/>
      <c r="I10" s="40"/>
      <c r="J10" s="40"/>
    </row>
    <row r="11" spans="1:10" ht="17.25" customHeight="1">
      <c r="A11" s="38" t="str">
        <f>"1. Actual "&amp;year&amp;" FEHB Rate Before Loadings"</f>
        <v>1. Actual 2018 FEHB Rate Before Loadings</v>
      </c>
      <c r="B11" s="38"/>
      <c r="C11" s="38"/>
      <c r="D11" s="38"/>
      <c r="E11" s="38"/>
      <c r="F11" s="38"/>
      <c r="G11" s="38"/>
      <c r="H11" s="14"/>
      <c r="I11" s="14"/>
      <c r="J11" s="14"/>
    </row>
    <row r="12" spans="1:10" ht="17.25" customHeight="1">
      <c r="A12" s="41" t="s">
        <v>21</v>
      </c>
      <c r="B12" s="28"/>
      <c r="C12" s="28"/>
      <c r="D12" s="28"/>
      <c r="E12" s="28"/>
      <c r="F12" s="28"/>
      <c r="G12" s="28"/>
      <c r="H12" s="28"/>
      <c r="I12" s="28"/>
      <c r="J12" s="29"/>
    </row>
    <row r="13" spans="1:10" ht="17.25" customHeight="1">
      <c r="A13" s="30" t="s">
        <v>20</v>
      </c>
      <c r="B13" s="31"/>
      <c r="C13" s="24"/>
      <c r="D13" s="24"/>
      <c r="E13" s="24"/>
      <c r="F13" s="24"/>
      <c r="G13" s="24"/>
      <c r="H13" s="14"/>
      <c r="I13" s="14"/>
      <c r="J13" s="14"/>
    </row>
    <row r="14" spans="1:10" ht="17.25" customHeight="1">
      <c r="A14" s="30" t="s">
        <v>19</v>
      </c>
      <c r="B14" s="31"/>
      <c r="C14" s="24"/>
      <c r="D14" s="24"/>
      <c r="E14" s="24"/>
      <c r="F14" s="24"/>
      <c r="G14" s="24"/>
      <c r="H14" s="14"/>
      <c r="I14" s="14"/>
      <c r="J14" s="14"/>
    </row>
    <row r="15" spans="1:10" ht="17.25" customHeight="1">
      <c r="A15" s="25" t="s">
        <v>18</v>
      </c>
      <c r="B15" s="25"/>
      <c r="C15" s="25"/>
      <c r="D15" s="25"/>
      <c r="E15" s="25"/>
      <c r="F15" s="25"/>
      <c r="G15" s="25"/>
      <c r="H15" s="14">
        <f aca="true" t="shared" si="0" ref="H15:J15">ROUND(SUM(H11:H14),2)</f>
        <v>0</v>
      </c>
      <c r="I15" s="14">
        <f t="shared" si="0"/>
        <v>0</v>
      </c>
      <c r="J15" s="14">
        <f t="shared" si="0"/>
        <v>0</v>
      </c>
    </row>
    <row r="16" spans="1:10" ht="17.25" customHeight="1">
      <c r="A16" s="26" t="s">
        <v>17</v>
      </c>
      <c r="B16" s="27"/>
      <c r="C16" s="27"/>
      <c r="D16" s="27"/>
      <c r="E16" s="27"/>
      <c r="F16" s="27"/>
      <c r="G16" s="27"/>
      <c r="H16" s="28"/>
      <c r="I16" s="28"/>
      <c r="J16" s="29"/>
    </row>
    <row r="17" spans="1:10" ht="17.25" customHeight="1">
      <c r="A17" s="9"/>
      <c r="B17" s="28" t="s">
        <v>16</v>
      </c>
      <c r="C17" s="28"/>
      <c r="D17" s="28"/>
      <c r="E17" s="28"/>
      <c r="F17" s="28"/>
      <c r="G17" s="29"/>
      <c r="H17" s="15"/>
      <c r="I17" s="14"/>
      <c r="J17" s="14"/>
    </row>
    <row r="18" spans="1:10" ht="17.25" customHeight="1">
      <c r="A18" s="9"/>
      <c r="B18" s="28" t="s">
        <v>15</v>
      </c>
      <c r="C18" s="28"/>
      <c r="D18" s="28"/>
      <c r="E18" s="28"/>
      <c r="F18" s="28"/>
      <c r="G18" s="29"/>
      <c r="H18" s="15"/>
      <c r="I18" s="14"/>
      <c r="J18" s="14"/>
    </row>
    <row r="19" spans="1:10" ht="17.25" customHeight="1">
      <c r="A19" s="38" t="s">
        <v>14</v>
      </c>
      <c r="B19" s="38"/>
      <c r="C19" s="38"/>
      <c r="D19" s="38"/>
      <c r="E19" s="38"/>
      <c r="F19" s="38"/>
      <c r="G19" s="38"/>
      <c r="H19" s="14">
        <f>ROUND(SUM(H15:H18),2)</f>
        <v>0</v>
      </c>
      <c r="I19" s="14">
        <f>ROUND(SUM(I15:I18),2)</f>
        <v>0</v>
      </c>
      <c r="J19" s="14">
        <f>ROUND(SUM(J15:J18),2)</f>
        <v>0</v>
      </c>
    </row>
    <row r="20" spans="1:10" ht="17.25" customHeight="1">
      <c r="A20" s="25" t="s">
        <v>13</v>
      </c>
      <c r="B20" s="25"/>
      <c r="C20" s="25"/>
      <c r="D20" s="25"/>
      <c r="E20" s="25"/>
      <c r="F20" s="25"/>
      <c r="G20" s="25"/>
      <c r="H20" s="50"/>
      <c r="I20" s="51"/>
      <c r="J20" s="52"/>
    </row>
    <row r="21" spans="1:10" ht="17.25" customHeight="1">
      <c r="A21" s="25" t="s">
        <v>12</v>
      </c>
      <c r="B21" s="25"/>
      <c r="C21" s="25"/>
      <c r="D21" s="25"/>
      <c r="E21" s="25"/>
      <c r="F21" s="25"/>
      <c r="G21" s="25"/>
      <c r="H21" s="14">
        <f>ROUND(H20*H19,2)</f>
        <v>0</v>
      </c>
      <c r="I21" s="14">
        <f>ROUND(H20*I19,2)</f>
        <v>0</v>
      </c>
      <c r="J21" s="14">
        <f>ROUND(H20*J19,2)</f>
        <v>0</v>
      </c>
    </row>
    <row r="22" spans="1:10" ht="17.25" customHeight="1">
      <c r="A22" s="25" t="str">
        <f>"5a. Total "&amp;year&amp;" FEHB Rates Before Discount*"</f>
        <v>5a. Total 2018 FEHB Rates Before Discount*</v>
      </c>
      <c r="B22" s="25"/>
      <c r="C22" s="25"/>
      <c r="D22" s="25"/>
      <c r="E22" s="25"/>
      <c r="F22" s="25"/>
      <c r="G22" s="25"/>
      <c r="H22" s="14">
        <f>ROUND(H19+H21,2)</f>
        <v>0</v>
      </c>
      <c r="I22" s="14">
        <f>ROUND(I19+I21,2)</f>
        <v>0</v>
      </c>
      <c r="J22" s="14">
        <f>ROUND(J19+J21,2)</f>
        <v>0</v>
      </c>
    </row>
    <row r="23" spans="1:10" ht="17.25" customHeight="1">
      <c r="A23" s="26" t="s">
        <v>11</v>
      </c>
      <c r="B23" s="27"/>
      <c r="C23" s="27"/>
      <c r="D23" s="27"/>
      <c r="E23" s="27"/>
      <c r="F23" s="27"/>
      <c r="G23" s="27"/>
      <c r="H23" s="28"/>
      <c r="I23" s="28"/>
      <c r="J23" s="29"/>
    </row>
    <row r="24" spans="1:10" ht="17.25" customHeight="1">
      <c r="A24" s="9"/>
      <c r="B24" s="28" t="s">
        <v>10</v>
      </c>
      <c r="C24" s="28"/>
      <c r="D24" s="28"/>
      <c r="E24" s="28"/>
      <c r="F24" s="28"/>
      <c r="G24" s="29"/>
      <c r="H24" s="15"/>
      <c r="I24" s="14"/>
      <c r="J24" s="14"/>
    </row>
    <row r="25" spans="1:10" ht="17.25" customHeight="1">
      <c r="A25" s="9"/>
      <c r="B25" s="28" t="s">
        <v>9</v>
      </c>
      <c r="C25" s="28"/>
      <c r="D25" s="28"/>
      <c r="E25" s="28"/>
      <c r="F25" s="28"/>
      <c r="G25" s="29"/>
      <c r="H25" s="15"/>
      <c r="I25" s="14"/>
      <c r="J25" s="14"/>
    </row>
    <row r="26" spans="1:10" ht="17.25" customHeight="1">
      <c r="A26" s="66" t="str">
        <f>"5c. Final "&amp;year&amp;" FEHB Rates [(5a) - (5bi) - (5bii)]"</f>
        <v>5c. Final 2018 FEHB Rates [(5a) - (5bi) - (5bii)]</v>
      </c>
      <c r="B26" s="67"/>
      <c r="C26" s="67"/>
      <c r="D26" s="67"/>
      <c r="E26" s="67"/>
      <c r="F26" s="67"/>
      <c r="G26" s="68"/>
      <c r="H26" s="15">
        <f>ROUND(H22-H24-H25,2)</f>
        <v>0</v>
      </c>
      <c r="I26" s="14">
        <f aca="true" t="shared" si="1" ref="I26:J26">ROUND(I22-I24-I25,2)</f>
        <v>0</v>
      </c>
      <c r="J26" s="14">
        <f t="shared" si="1"/>
        <v>0</v>
      </c>
    </row>
    <row r="27" spans="1:10" ht="17.25" customHeight="1">
      <c r="A27" s="54" t="str">
        <f>"6. Contract Rates - "&amp;year&amp;"*"</f>
        <v>6. Contract Rates - 2018*</v>
      </c>
      <c r="B27" s="54"/>
      <c r="C27" s="54"/>
      <c r="D27" s="54"/>
      <c r="E27" s="54"/>
      <c r="F27" s="54"/>
      <c r="G27" s="54"/>
      <c r="H27" s="14"/>
      <c r="I27" s="14"/>
      <c r="J27" s="14"/>
    </row>
    <row r="28" spans="1:10" ht="17.25" customHeight="1">
      <c r="A28" s="55" t="s">
        <v>8</v>
      </c>
      <c r="B28" s="56"/>
      <c r="C28" s="56"/>
      <c r="D28" s="56"/>
      <c r="E28" s="56"/>
      <c r="F28" s="56"/>
      <c r="G28" s="57"/>
      <c r="H28" s="58">
        <f>ROUND(H26-H27,2)</f>
        <v>0</v>
      </c>
      <c r="I28" s="61">
        <f aca="true" t="shared" si="2" ref="I28:J28">ROUND(I26-I27,2)</f>
        <v>0</v>
      </c>
      <c r="J28" s="61">
        <f t="shared" si="2"/>
        <v>0</v>
      </c>
    </row>
    <row r="29" spans="1:10" ht="17.25" customHeight="1">
      <c r="A29" s="48"/>
      <c r="B29" s="64" t="s">
        <v>7</v>
      </c>
      <c r="C29" s="64"/>
      <c r="D29" s="64"/>
      <c r="E29" s="64"/>
      <c r="F29" s="64"/>
      <c r="G29" s="65"/>
      <c r="H29" s="59"/>
      <c r="I29" s="62"/>
      <c r="J29" s="62"/>
    </row>
    <row r="30" spans="1:10" ht="17.25" customHeight="1">
      <c r="A30" s="49"/>
      <c r="B30" s="69" t="s">
        <v>6</v>
      </c>
      <c r="C30" s="69"/>
      <c r="D30" s="69"/>
      <c r="E30" s="69"/>
      <c r="F30" s="69"/>
      <c r="G30" s="70"/>
      <c r="H30" s="60"/>
      <c r="I30" s="63"/>
      <c r="J30" s="63"/>
    </row>
    <row r="31" spans="1:10" ht="17.25" customHeight="1">
      <c r="A31" s="45" t="str">
        <f>"8. March 31, "&amp;year&amp;" Enrollment"</f>
        <v>8. March 31, 2018 Enrollment</v>
      </c>
      <c r="B31" s="46"/>
      <c r="C31" s="46"/>
      <c r="D31" s="46"/>
      <c r="E31" s="46"/>
      <c r="F31" s="46"/>
      <c r="G31" s="47"/>
      <c r="H31" s="16"/>
      <c r="I31" s="16"/>
      <c r="J31" s="16"/>
    </row>
    <row r="32" spans="1:10" ht="17.25" customHeight="1">
      <c r="A32" s="45" t="s">
        <v>5</v>
      </c>
      <c r="B32" s="46"/>
      <c r="C32" s="46"/>
      <c r="D32" s="46"/>
      <c r="E32" s="46"/>
      <c r="F32" s="46"/>
      <c r="G32" s="47"/>
      <c r="H32" s="17">
        <f>ROUND(H28*H31*26,0)</f>
        <v>0</v>
      </c>
      <c r="I32" s="17">
        <f>ROUND(I28*I31*26,0)</f>
        <v>0</v>
      </c>
      <c r="J32" s="17">
        <f>ROUND(J28*J31*26,0)</f>
        <v>0</v>
      </c>
    </row>
    <row r="33" spans="1:10" ht="17.25" customHeight="1">
      <c r="A33" s="41" t="s">
        <v>4</v>
      </c>
      <c r="B33" s="28"/>
      <c r="C33" s="28"/>
      <c r="D33" s="28"/>
      <c r="E33" s="28"/>
      <c r="F33" s="28"/>
      <c r="G33" s="29"/>
      <c r="H33" s="42">
        <f>ROUND(SUM(H32:J32),2)</f>
        <v>0</v>
      </c>
      <c r="I33" s="43"/>
      <c r="J33" s="44"/>
    </row>
    <row r="34" spans="1:10" ht="17.25" customHeight="1">
      <c r="A34" s="41" t="s">
        <v>3</v>
      </c>
      <c r="B34" s="28"/>
      <c r="C34" s="28"/>
      <c r="D34" s="28"/>
      <c r="E34" s="28"/>
      <c r="F34" s="28"/>
      <c r="G34" s="29"/>
      <c r="H34" s="42"/>
      <c r="I34" s="43"/>
      <c r="J34" s="44"/>
    </row>
    <row r="35" spans="1:10" ht="17.25" customHeight="1">
      <c r="A35" s="41" t="s">
        <v>2</v>
      </c>
      <c r="B35" s="28"/>
      <c r="C35" s="28"/>
      <c r="D35" s="28"/>
      <c r="E35" s="28"/>
      <c r="F35" s="28"/>
      <c r="G35" s="29"/>
      <c r="H35" s="42"/>
      <c r="I35" s="43"/>
      <c r="J35" s="44"/>
    </row>
    <row r="36" spans="1:10" ht="17.25" customHeight="1">
      <c r="A36" s="25" t="s">
        <v>1</v>
      </c>
      <c r="B36" s="25"/>
      <c r="C36" s="25"/>
      <c r="D36" s="25"/>
      <c r="E36" s="25"/>
      <c r="F36" s="25"/>
      <c r="G36" s="25"/>
      <c r="H36" s="42">
        <f>ROUND(SUM(H33:J35),0)</f>
        <v>0</v>
      </c>
      <c r="I36" s="43"/>
      <c r="J36" s="44"/>
    </row>
    <row r="37" spans="1:10" ht="15">
      <c r="A37" s="2"/>
      <c r="B37" s="2"/>
      <c r="C37" s="2"/>
      <c r="D37" s="2"/>
      <c r="E37" s="2"/>
      <c r="F37" s="2"/>
      <c r="G37" s="2"/>
      <c r="H37" s="1"/>
      <c r="I37" s="1"/>
      <c r="J37" s="1"/>
    </row>
    <row r="38" spans="1:8" ht="15">
      <c r="A38" s="53" t="s">
        <v>0</v>
      </c>
      <c r="B38" s="53"/>
      <c r="C38" s="53"/>
      <c r="D38" s="53"/>
      <c r="E38" s="53"/>
      <c r="F38" s="53"/>
      <c r="G38" s="53"/>
      <c r="H38" s="53"/>
    </row>
  </sheetData>
  <mergeCells count="53">
    <mergeCell ref="A1:J2"/>
    <mergeCell ref="A3:J3"/>
    <mergeCell ref="A6:A7"/>
    <mergeCell ref="B6:B7"/>
    <mergeCell ref="C6:C7"/>
    <mergeCell ref="D6:D7"/>
    <mergeCell ref="E6:H7"/>
    <mergeCell ref="I6:J7"/>
    <mergeCell ref="A4:B5"/>
    <mergeCell ref="C4:J5"/>
    <mergeCell ref="A36:G36"/>
    <mergeCell ref="H36:J36"/>
    <mergeCell ref="A38:H38"/>
    <mergeCell ref="A22:G22"/>
    <mergeCell ref="B24:G24"/>
    <mergeCell ref="H34:J34"/>
    <mergeCell ref="B25:G25"/>
    <mergeCell ref="A27:G27"/>
    <mergeCell ref="A28:G28"/>
    <mergeCell ref="H28:H30"/>
    <mergeCell ref="I28:I30"/>
    <mergeCell ref="J28:J30"/>
    <mergeCell ref="B29:G29"/>
    <mergeCell ref="A26:G26"/>
    <mergeCell ref="B30:G30"/>
    <mergeCell ref="A31:G31"/>
    <mergeCell ref="A29:A30"/>
    <mergeCell ref="B18:G18"/>
    <mergeCell ref="A19:G19"/>
    <mergeCell ref="A20:G20"/>
    <mergeCell ref="A12:J12"/>
    <mergeCell ref="A23:J23"/>
    <mergeCell ref="B17:G17"/>
    <mergeCell ref="A13:B13"/>
    <mergeCell ref="H20:J20"/>
    <mergeCell ref="A21:G21"/>
    <mergeCell ref="C13:G13"/>
    <mergeCell ref="A35:G35"/>
    <mergeCell ref="H35:J35"/>
    <mergeCell ref="A32:G32"/>
    <mergeCell ref="A33:G33"/>
    <mergeCell ref="H33:J33"/>
    <mergeCell ref="A34:G34"/>
    <mergeCell ref="C8:J8"/>
    <mergeCell ref="C14:G14"/>
    <mergeCell ref="A15:G15"/>
    <mergeCell ref="A16:J16"/>
    <mergeCell ref="A14:B14"/>
    <mergeCell ref="A9:G10"/>
    <mergeCell ref="A11:G11"/>
    <mergeCell ref="H9:H10"/>
    <mergeCell ref="I9:I10"/>
    <mergeCell ref="J9:J10"/>
  </mergeCells>
  <printOptions/>
  <pageMargins left="0.7" right="0.7" top="0.75" bottom="0.75" header="0.3" footer="0.3"/>
  <pageSetup horizontalDpi="600" verticalDpi="600" orientation="portrait" scale="8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topLeftCell="A1">
      <selection activeCell="A1" sqref="A1:G2"/>
    </sheetView>
  </sheetViews>
  <sheetFormatPr defaultColWidth="9.140625" defaultRowHeight="15"/>
  <cols>
    <col min="1" max="7" width="9.421875" style="0" customWidth="1"/>
  </cols>
  <sheetData>
    <row r="1" spans="1:7" ht="18" customHeight="1">
      <c r="A1" s="94" t="s">
        <v>117</v>
      </c>
      <c r="B1" s="94"/>
      <c r="C1" s="94"/>
      <c r="D1" s="94"/>
      <c r="E1" s="94"/>
      <c r="F1" s="94"/>
      <c r="G1" s="94"/>
    </row>
    <row r="2" spans="1:7" ht="18" customHeight="1">
      <c r="A2" s="94"/>
      <c r="B2" s="94"/>
      <c r="C2" s="94"/>
      <c r="D2" s="94"/>
      <c r="E2" s="94"/>
      <c r="F2" s="94"/>
      <c r="G2" s="94"/>
    </row>
    <row r="3" spans="1:7" s="3" customFormat="1" ht="18" customHeight="1">
      <c r="A3" s="95" t="s">
        <v>111</v>
      </c>
      <c r="B3" s="95"/>
      <c r="C3" s="95"/>
      <c r="D3" s="95"/>
      <c r="E3" s="95"/>
      <c r="F3" s="95"/>
      <c r="G3" s="95"/>
    </row>
    <row r="4" spans="1:7" s="3" customFormat="1" ht="18" customHeight="1">
      <c r="A4" s="95"/>
      <c r="B4" s="95"/>
      <c r="C4" s="95"/>
      <c r="D4" s="95"/>
      <c r="E4" s="95"/>
      <c r="F4" s="95"/>
      <c r="G4" s="95"/>
    </row>
    <row r="5" spans="1:7" ht="18" customHeight="1">
      <c r="A5" s="93" t="s">
        <v>28</v>
      </c>
      <c r="B5" s="93"/>
      <c r="C5" s="93"/>
      <c r="D5" s="93"/>
      <c r="E5" s="98"/>
      <c r="F5" s="98"/>
      <c r="G5" s="98"/>
    </row>
    <row r="6" spans="1:7" ht="18" customHeight="1">
      <c r="A6" s="93" t="s">
        <v>29</v>
      </c>
      <c r="B6" s="93"/>
      <c r="C6" s="93"/>
      <c r="D6" s="93"/>
      <c r="E6" s="96"/>
      <c r="F6" s="96"/>
      <c r="G6" s="96"/>
    </row>
    <row r="7" spans="1:7" ht="18" customHeight="1">
      <c r="A7" s="93" t="s">
        <v>30</v>
      </c>
      <c r="B7" s="93"/>
      <c r="C7" s="93"/>
      <c r="D7" s="93"/>
      <c r="E7" s="96"/>
      <c r="F7" s="96"/>
      <c r="G7" s="96"/>
    </row>
    <row r="8" spans="1:7" ht="18" customHeight="1">
      <c r="A8" s="93" t="s">
        <v>31</v>
      </c>
      <c r="B8" s="93"/>
      <c r="C8" s="93"/>
      <c r="D8" s="93"/>
      <c r="E8" s="97"/>
      <c r="F8" s="97"/>
      <c r="G8" s="97"/>
    </row>
    <row r="9" spans="1:7" ht="18" customHeight="1">
      <c r="A9" s="93" t="s">
        <v>33</v>
      </c>
      <c r="B9" s="93"/>
      <c r="C9" s="93"/>
      <c r="D9" s="93"/>
      <c r="E9" s="97"/>
      <c r="F9" s="97"/>
      <c r="G9" s="97"/>
    </row>
    <row r="10" spans="1:7" ht="18" customHeight="1">
      <c r="A10" s="93" t="s">
        <v>32</v>
      </c>
      <c r="B10" s="93"/>
      <c r="C10" s="93"/>
      <c r="D10" s="93"/>
      <c r="E10" s="97"/>
      <c r="F10" s="97"/>
      <c r="G10" s="97"/>
    </row>
    <row r="11" spans="1:7" ht="18" customHeight="1">
      <c r="A11" s="93" t="s">
        <v>34</v>
      </c>
      <c r="B11" s="93"/>
      <c r="C11" s="93"/>
      <c r="D11" s="93"/>
      <c r="E11" s="96"/>
      <c r="F11" s="96"/>
      <c r="G11" s="96"/>
    </row>
    <row r="12" spans="1:7" ht="18" customHeight="1">
      <c r="A12" s="93" t="s">
        <v>35</v>
      </c>
      <c r="B12" s="93"/>
      <c r="C12" s="93"/>
      <c r="D12" s="93"/>
      <c r="E12" s="96"/>
      <c r="F12" s="96"/>
      <c r="G12" s="96"/>
    </row>
    <row r="13" spans="1:7" ht="18" customHeight="1">
      <c r="A13" s="93" t="s">
        <v>36</v>
      </c>
      <c r="B13" s="93"/>
      <c r="C13" s="93"/>
      <c r="D13" s="93"/>
      <c r="E13" s="96"/>
      <c r="F13" s="96"/>
      <c r="G13" s="96"/>
    </row>
    <row r="14" spans="1:7" ht="18" customHeight="1">
      <c r="A14" s="93" t="s">
        <v>37</v>
      </c>
      <c r="B14" s="93"/>
      <c r="C14" s="93"/>
      <c r="D14" s="93"/>
      <c r="E14" s="96"/>
      <c r="F14" s="96"/>
      <c r="G14" s="96"/>
    </row>
    <row r="15" spans="1:7" ht="18" customHeight="1">
      <c r="A15" s="93" t="s">
        <v>38</v>
      </c>
      <c r="B15" s="93"/>
      <c r="C15" s="93"/>
      <c r="D15" s="93"/>
      <c r="E15" s="98"/>
      <c r="F15" s="98"/>
      <c r="G15" s="98"/>
    </row>
    <row r="16" spans="1:7" ht="18" customHeight="1">
      <c r="A16" s="93" t="s">
        <v>39</v>
      </c>
      <c r="B16" s="93"/>
      <c r="C16" s="93"/>
      <c r="D16" s="93"/>
      <c r="E16" s="98"/>
      <c r="F16" s="98"/>
      <c r="G16" s="98"/>
    </row>
    <row r="17" spans="1:7" ht="18" customHeight="1">
      <c r="A17" s="93" t="s">
        <v>40</v>
      </c>
      <c r="B17" s="93"/>
      <c r="C17" s="93"/>
      <c r="D17" s="93"/>
      <c r="E17" s="98"/>
      <c r="F17" s="98"/>
      <c r="G17" s="98"/>
    </row>
  </sheetData>
  <mergeCells count="28">
    <mergeCell ref="E15:G15"/>
    <mergeCell ref="E16:G16"/>
    <mergeCell ref="E17:G17"/>
    <mergeCell ref="A15:D15"/>
    <mergeCell ref="A16:D16"/>
    <mergeCell ref="A17:D17"/>
    <mergeCell ref="A11:D11"/>
    <mergeCell ref="E5:G5"/>
    <mergeCell ref="E6:G6"/>
    <mergeCell ref="E7:G7"/>
    <mergeCell ref="E8:G8"/>
    <mergeCell ref="E9:G9"/>
    <mergeCell ref="A12:D12"/>
    <mergeCell ref="A13:D13"/>
    <mergeCell ref="A14:D14"/>
    <mergeCell ref="A1:G2"/>
    <mergeCell ref="A5:D5"/>
    <mergeCell ref="A6:D6"/>
    <mergeCell ref="A7:D7"/>
    <mergeCell ref="A8:D8"/>
    <mergeCell ref="A3:G4"/>
    <mergeCell ref="E12:G12"/>
    <mergeCell ref="E13:G13"/>
    <mergeCell ref="E14:G14"/>
    <mergeCell ref="E10:G10"/>
    <mergeCell ref="E11:G11"/>
    <mergeCell ref="A9:D9"/>
    <mergeCell ref="A10:D10"/>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topLeftCell="A1">
      <selection activeCell="A3" sqref="A3:G4"/>
    </sheetView>
  </sheetViews>
  <sheetFormatPr defaultColWidth="9.140625" defaultRowHeight="15"/>
  <cols>
    <col min="1" max="7" width="9.421875" style="0" customWidth="1"/>
  </cols>
  <sheetData>
    <row r="1" spans="1:7" ht="18" customHeight="1">
      <c r="A1" s="94" t="s">
        <v>119</v>
      </c>
      <c r="B1" s="94"/>
      <c r="C1" s="94"/>
      <c r="D1" s="94"/>
      <c r="E1" s="94"/>
      <c r="F1" s="94"/>
      <c r="G1" s="94"/>
    </row>
    <row r="2" spans="1:7" ht="18" customHeight="1">
      <c r="A2" s="94"/>
      <c r="B2" s="94"/>
      <c r="C2" s="94"/>
      <c r="D2" s="94"/>
      <c r="E2" s="94"/>
      <c r="F2" s="94"/>
      <c r="G2" s="94"/>
    </row>
    <row r="3" spans="1:7" ht="18" customHeight="1">
      <c r="A3" s="99" t="s">
        <v>111</v>
      </c>
      <c r="B3" s="100"/>
      <c r="C3" s="100"/>
      <c r="D3" s="100"/>
      <c r="E3" s="100"/>
      <c r="F3" s="100"/>
      <c r="G3" s="101"/>
    </row>
    <row r="4" spans="1:7" ht="18" customHeight="1">
      <c r="A4" s="102"/>
      <c r="B4" s="103"/>
      <c r="C4" s="103"/>
      <c r="D4" s="103"/>
      <c r="E4" s="103"/>
      <c r="F4" s="103"/>
      <c r="G4" s="104"/>
    </row>
    <row r="5" spans="1:7" ht="18" customHeight="1">
      <c r="A5" s="93" t="s">
        <v>41</v>
      </c>
      <c r="B5" s="93"/>
      <c r="C5" s="93"/>
      <c r="D5" s="93"/>
      <c r="E5" s="105"/>
      <c r="F5" s="105"/>
      <c r="G5" s="105"/>
    </row>
    <row r="6" spans="1:7" ht="18" customHeight="1">
      <c r="A6" s="93" t="s">
        <v>42</v>
      </c>
      <c r="B6" s="93"/>
      <c r="C6" s="93"/>
      <c r="D6" s="93"/>
      <c r="E6" s="98"/>
      <c r="F6" s="98"/>
      <c r="G6" s="98"/>
    </row>
    <row r="7" spans="1:7" ht="18" customHeight="1">
      <c r="A7" s="93" t="s">
        <v>43</v>
      </c>
      <c r="B7" s="93"/>
      <c r="C7" s="93"/>
      <c r="D7" s="93"/>
      <c r="E7" s="98"/>
      <c r="F7" s="98"/>
      <c r="G7" s="98"/>
    </row>
    <row r="8" spans="1:7" ht="18" customHeight="1">
      <c r="A8" s="106" t="s">
        <v>44</v>
      </c>
      <c r="B8" s="107"/>
      <c r="C8" s="107"/>
      <c r="D8" s="108"/>
      <c r="E8" s="109"/>
      <c r="F8" s="110"/>
      <c r="G8" s="111"/>
    </row>
    <row r="9" spans="1:7" ht="18" customHeight="1">
      <c r="A9" s="106" t="s">
        <v>45</v>
      </c>
      <c r="B9" s="107"/>
      <c r="C9" s="107"/>
      <c r="D9" s="108"/>
      <c r="E9" s="109"/>
      <c r="F9" s="110"/>
      <c r="G9" s="111"/>
    </row>
    <row r="10" spans="1:7" ht="18" customHeight="1">
      <c r="A10" s="106" t="s">
        <v>46</v>
      </c>
      <c r="B10" s="107"/>
      <c r="C10" s="107"/>
      <c r="D10" s="108"/>
      <c r="E10" s="98"/>
      <c r="F10" s="98"/>
      <c r="G10" s="98"/>
    </row>
    <row r="11" spans="1:7" ht="18" customHeight="1">
      <c r="A11" s="106" t="s">
        <v>109</v>
      </c>
      <c r="B11" s="107"/>
      <c r="C11" s="107"/>
      <c r="D11" s="108"/>
      <c r="E11" s="98"/>
      <c r="F11" s="98"/>
      <c r="G11" s="98"/>
    </row>
    <row r="12" spans="1:7" ht="18" customHeight="1">
      <c r="A12" s="106" t="s">
        <v>47</v>
      </c>
      <c r="B12" s="107"/>
      <c r="C12" s="107"/>
      <c r="D12" s="108"/>
      <c r="E12" s="98"/>
      <c r="F12" s="98"/>
      <c r="G12" s="98"/>
    </row>
    <row r="13" spans="1:7" ht="18" customHeight="1">
      <c r="A13" s="106" t="s">
        <v>48</v>
      </c>
      <c r="B13" s="107"/>
      <c r="C13" s="107"/>
      <c r="D13" s="108"/>
      <c r="E13" s="112"/>
      <c r="F13" s="113"/>
      <c r="G13" s="114"/>
    </row>
    <row r="14" spans="1:7" ht="18" customHeight="1">
      <c r="A14" s="106" t="s">
        <v>49</v>
      </c>
      <c r="B14" s="107"/>
      <c r="C14" s="107"/>
      <c r="D14" s="108"/>
      <c r="E14" s="115"/>
      <c r="F14" s="116"/>
      <c r="G14" s="117"/>
    </row>
    <row r="15" spans="1:7" ht="18" customHeight="1">
      <c r="A15" s="93" t="s">
        <v>31</v>
      </c>
      <c r="B15" s="93"/>
      <c r="C15" s="93"/>
      <c r="D15" s="93"/>
      <c r="E15" s="97"/>
      <c r="F15" s="97"/>
      <c r="G15" s="97"/>
    </row>
    <row r="16" spans="1:7" ht="18" customHeight="1">
      <c r="A16" s="93" t="s">
        <v>33</v>
      </c>
      <c r="B16" s="93"/>
      <c r="C16" s="93"/>
      <c r="D16" s="93"/>
      <c r="E16" s="97"/>
      <c r="F16" s="97"/>
      <c r="G16" s="97"/>
    </row>
    <row r="17" spans="1:7" ht="18" customHeight="1">
      <c r="A17" s="93" t="s">
        <v>32</v>
      </c>
      <c r="B17" s="93"/>
      <c r="C17" s="93"/>
      <c r="D17" s="93"/>
      <c r="E17" s="97"/>
      <c r="F17" s="97"/>
      <c r="G17" s="97"/>
    </row>
    <row r="18" spans="1:7" ht="18" customHeight="1">
      <c r="A18" s="93" t="s">
        <v>34</v>
      </c>
      <c r="B18" s="93"/>
      <c r="C18" s="93"/>
      <c r="D18" s="93"/>
      <c r="E18" s="105"/>
      <c r="F18" s="105"/>
      <c r="G18" s="105"/>
    </row>
    <row r="19" spans="1:7" ht="18" customHeight="1">
      <c r="A19" s="93" t="s">
        <v>35</v>
      </c>
      <c r="B19" s="93"/>
      <c r="C19" s="93"/>
      <c r="D19" s="93"/>
      <c r="E19" s="105"/>
      <c r="F19" s="105"/>
      <c r="G19" s="105"/>
    </row>
    <row r="20" spans="1:7" ht="18" customHeight="1">
      <c r="A20" s="93" t="s">
        <v>36</v>
      </c>
      <c r="B20" s="93"/>
      <c r="C20" s="93"/>
      <c r="D20" s="93"/>
      <c r="E20" s="105"/>
      <c r="F20" s="105"/>
      <c r="G20" s="105"/>
    </row>
    <row r="21" spans="1:7" ht="18" customHeight="1">
      <c r="A21" s="93" t="s">
        <v>37</v>
      </c>
      <c r="B21" s="93"/>
      <c r="C21" s="93"/>
      <c r="D21" s="93"/>
      <c r="E21" s="105"/>
      <c r="F21" s="105"/>
      <c r="G21" s="105"/>
    </row>
    <row r="22" spans="1:7" ht="18" customHeight="1">
      <c r="A22" s="93" t="s">
        <v>38</v>
      </c>
      <c r="B22" s="93"/>
      <c r="C22" s="93"/>
      <c r="D22" s="93"/>
      <c r="E22" s="115"/>
      <c r="F22" s="116"/>
      <c r="G22" s="117"/>
    </row>
    <row r="23" spans="1:7" ht="18" customHeight="1">
      <c r="A23" s="93" t="s">
        <v>39</v>
      </c>
      <c r="B23" s="93"/>
      <c r="C23" s="93"/>
      <c r="D23" s="93"/>
      <c r="E23" s="115"/>
      <c r="F23" s="116"/>
      <c r="G23" s="117"/>
    </row>
    <row r="24" spans="1:7" ht="18" customHeight="1">
      <c r="A24" s="93" t="s">
        <v>40</v>
      </c>
      <c r="B24" s="93"/>
      <c r="C24" s="93"/>
      <c r="D24" s="93"/>
      <c r="E24" s="115"/>
      <c r="F24" s="116"/>
      <c r="G24" s="117"/>
    </row>
  </sheetData>
  <mergeCells count="42">
    <mergeCell ref="A23:D23"/>
    <mergeCell ref="E23:G23"/>
    <mergeCell ref="A18:D18"/>
    <mergeCell ref="E18:G18"/>
    <mergeCell ref="A19:D19"/>
    <mergeCell ref="E19:G19"/>
    <mergeCell ref="A24:D24"/>
    <mergeCell ref="E24:G24"/>
    <mergeCell ref="A8:D8"/>
    <mergeCell ref="A9:D9"/>
    <mergeCell ref="A10:D10"/>
    <mergeCell ref="A11:D11"/>
    <mergeCell ref="A12:D12"/>
    <mergeCell ref="A13:D13"/>
    <mergeCell ref="A20:D20"/>
    <mergeCell ref="E20:G20"/>
    <mergeCell ref="A21:D21"/>
    <mergeCell ref="E21:G21"/>
    <mergeCell ref="A22:D22"/>
    <mergeCell ref="E22:G22"/>
    <mergeCell ref="A17:D17"/>
    <mergeCell ref="E17:G17"/>
    <mergeCell ref="A7:D7"/>
    <mergeCell ref="E7:G7"/>
    <mergeCell ref="A15:D15"/>
    <mergeCell ref="E15:G15"/>
    <mergeCell ref="A16:D16"/>
    <mergeCell ref="E16:G16"/>
    <mergeCell ref="A14:D14"/>
    <mergeCell ref="E8:G8"/>
    <mergeCell ref="E9:G9"/>
    <mergeCell ref="E10:G10"/>
    <mergeCell ref="E11:G11"/>
    <mergeCell ref="E12:G12"/>
    <mergeCell ref="E13:G13"/>
    <mergeCell ref="E14:G14"/>
    <mergeCell ref="A1:G2"/>
    <mergeCell ref="A3:G4"/>
    <mergeCell ref="A5:D5"/>
    <mergeCell ref="E5:G5"/>
    <mergeCell ref="A6:D6"/>
    <mergeCell ref="E6:G6"/>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topLeftCell="A1">
      <selection activeCell="F17" sqref="F17:G17"/>
    </sheetView>
  </sheetViews>
  <sheetFormatPr defaultColWidth="9.140625" defaultRowHeight="15"/>
  <cols>
    <col min="3" max="3" width="12.57421875" style="0" customWidth="1"/>
    <col min="4" max="4" width="9.8515625" style="0" customWidth="1"/>
    <col min="5" max="5" width="10.140625" style="0" customWidth="1"/>
    <col min="7" max="7" width="11.28125" style="0" customWidth="1"/>
  </cols>
  <sheetData>
    <row r="1" spans="1:7" ht="18" customHeight="1">
      <c r="A1" s="94" t="s">
        <v>123</v>
      </c>
      <c r="B1" s="94"/>
      <c r="C1" s="94"/>
      <c r="D1" s="94"/>
      <c r="E1" s="94"/>
      <c r="F1" s="94"/>
      <c r="G1" s="94"/>
    </row>
    <row r="2" spans="1:7" ht="18" customHeight="1">
      <c r="A2" s="94"/>
      <c r="B2" s="94"/>
      <c r="C2" s="94"/>
      <c r="D2" s="94"/>
      <c r="E2" s="94"/>
      <c r="F2" s="94"/>
      <c r="G2" s="94"/>
    </row>
    <row r="3" spans="1:7" ht="18" customHeight="1">
      <c r="A3" s="119" t="s">
        <v>116</v>
      </c>
      <c r="B3" s="120"/>
      <c r="C3" s="120"/>
      <c r="D3" s="120"/>
      <c r="E3" s="120"/>
      <c r="F3" s="120"/>
      <c r="G3" s="121"/>
    </row>
    <row r="4" spans="1:7" ht="18" customHeight="1">
      <c r="A4" s="25" t="s">
        <v>113</v>
      </c>
      <c r="B4" s="25"/>
      <c r="C4" s="25"/>
      <c r="D4" s="25" t="s">
        <v>114</v>
      </c>
      <c r="E4" s="25"/>
      <c r="F4" s="25" t="s">
        <v>115</v>
      </c>
      <c r="G4" s="25"/>
    </row>
    <row r="5" spans="1:7" ht="18" customHeight="1">
      <c r="A5" s="118"/>
      <c r="B5" s="118"/>
      <c r="C5" s="118"/>
      <c r="D5" s="118"/>
      <c r="E5" s="118"/>
      <c r="F5" s="118"/>
      <c r="G5" s="118"/>
    </row>
    <row r="6" spans="1:7" ht="18" customHeight="1">
      <c r="A6" s="118"/>
      <c r="B6" s="118"/>
      <c r="C6" s="118"/>
      <c r="D6" s="118"/>
      <c r="E6" s="118"/>
      <c r="F6" s="118"/>
      <c r="G6" s="118"/>
    </row>
    <row r="7" spans="1:7" ht="18" customHeight="1">
      <c r="A7" s="118"/>
      <c r="B7" s="118"/>
      <c r="C7" s="118"/>
      <c r="D7" s="118"/>
      <c r="E7" s="118"/>
      <c r="F7" s="118"/>
      <c r="G7" s="118"/>
    </row>
    <row r="8" spans="1:7" ht="18" customHeight="1">
      <c r="A8" s="118"/>
      <c r="B8" s="118"/>
      <c r="C8" s="118"/>
      <c r="D8" s="118"/>
      <c r="E8" s="118"/>
      <c r="F8" s="118"/>
      <c r="G8" s="118"/>
    </row>
    <row r="9" spans="1:7" ht="18" customHeight="1">
      <c r="A9" s="118"/>
      <c r="B9" s="118"/>
      <c r="C9" s="118"/>
      <c r="D9" s="118"/>
      <c r="E9" s="118"/>
      <c r="F9" s="118"/>
      <c r="G9" s="118"/>
    </row>
    <row r="10" spans="1:7" ht="18" customHeight="1">
      <c r="A10" s="118"/>
      <c r="B10" s="118"/>
      <c r="C10" s="118"/>
      <c r="D10" s="118"/>
      <c r="E10" s="118"/>
      <c r="F10" s="118"/>
      <c r="G10" s="118"/>
    </row>
    <row r="11" spans="1:7" ht="18" customHeight="1">
      <c r="A11" s="118"/>
      <c r="B11" s="118"/>
      <c r="C11" s="118"/>
      <c r="D11" s="118"/>
      <c r="E11" s="118"/>
      <c r="F11" s="118"/>
      <c r="G11" s="118"/>
    </row>
    <row r="12" spans="1:7" ht="18" customHeight="1">
      <c r="A12" s="118"/>
      <c r="B12" s="118"/>
      <c r="C12" s="118"/>
      <c r="D12" s="118"/>
      <c r="E12" s="118"/>
      <c r="F12" s="118"/>
      <c r="G12" s="118"/>
    </row>
    <row r="13" spans="1:7" ht="18" customHeight="1">
      <c r="A13" s="118"/>
      <c r="B13" s="118"/>
      <c r="C13" s="118"/>
      <c r="D13" s="118"/>
      <c r="E13" s="118"/>
      <c r="F13" s="118"/>
      <c r="G13" s="118"/>
    </row>
    <row r="14" spans="1:7" ht="18" customHeight="1">
      <c r="A14" s="118"/>
      <c r="B14" s="118"/>
      <c r="C14" s="118"/>
      <c r="D14" s="118"/>
      <c r="E14" s="118"/>
      <c r="F14" s="118"/>
      <c r="G14" s="118"/>
    </row>
    <row r="15" spans="1:7" ht="18" customHeight="1">
      <c r="A15" s="118"/>
      <c r="B15" s="118"/>
      <c r="C15" s="118"/>
      <c r="D15" s="118"/>
      <c r="E15" s="118"/>
      <c r="F15" s="118"/>
      <c r="G15" s="118"/>
    </row>
    <row r="16" spans="1:7" ht="18" customHeight="1">
      <c r="A16" s="118"/>
      <c r="B16" s="118"/>
      <c r="C16" s="118"/>
      <c r="D16" s="118"/>
      <c r="E16" s="118"/>
      <c r="F16" s="118"/>
      <c r="G16" s="118"/>
    </row>
    <row r="17" spans="1:7" ht="18" customHeight="1">
      <c r="A17" s="118"/>
      <c r="B17" s="118"/>
      <c r="C17" s="118"/>
      <c r="D17" s="118"/>
      <c r="E17" s="118"/>
      <c r="F17" s="118"/>
      <c r="G17" s="118"/>
    </row>
    <row r="18" spans="1:7" ht="18" customHeight="1">
      <c r="A18" s="118"/>
      <c r="B18" s="118"/>
      <c r="C18" s="118"/>
      <c r="D18" s="118"/>
      <c r="E18" s="118"/>
      <c r="F18" s="118"/>
      <c r="G18" s="118"/>
    </row>
    <row r="19" spans="1:7" ht="18" customHeight="1">
      <c r="A19" s="118"/>
      <c r="B19" s="118"/>
      <c r="C19" s="118"/>
      <c r="D19" s="118"/>
      <c r="E19" s="118"/>
      <c r="F19" s="118"/>
      <c r="G19" s="118"/>
    </row>
    <row r="20" spans="1:7" ht="18" customHeight="1">
      <c r="A20" s="118"/>
      <c r="B20" s="118"/>
      <c r="C20" s="118"/>
      <c r="D20" s="118"/>
      <c r="E20" s="118"/>
      <c r="F20" s="118"/>
      <c r="G20" s="118"/>
    </row>
    <row r="21" spans="1:7" ht="18" customHeight="1">
      <c r="A21" s="118"/>
      <c r="B21" s="118"/>
      <c r="C21" s="118"/>
      <c r="D21" s="118"/>
      <c r="E21" s="118"/>
      <c r="F21" s="118"/>
      <c r="G21" s="118"/>
    </row>
    <row r="22" spans="1:7" ht="18" customHeight="1">
      <c r="A22" s="118"/>
      <c r="B22" s="118"/>
      <c r="C22" s="118"/>
      <c r="D22" s="118"/>
      <c r="E22" s="118"/>
      <c r="F22" s="118"/>
      <c r="G22" s="118"/>
    </row>
    <row r="23" spans="1:7" ht="18" customHeight="1">
      <c r="A23" s="118"/>
      <c r="B23" s="118"/>
      <c r="C23" s="118"/>
      <c r="D23" s="118"/>
      <c r="E23" s="118"/>
      <c r="F23" s="118"/>
      <c r="G23" s="118"/>
    </row>
    <row r="24" spans="1:7" ht="18" customHeight="1">
      <c r="A24" s="118"/>
      <c r="B24" s="118"/>
      <c r="C24" s="118"/>
      <c r="D24" s="118"/>
      <c r="E24" s="118"/>
      <c r="F24" s="118"/>
      <c r="G24" s="118"/>
    </row>
    <row r="25" spans="1:7" ht="18" customHeight="1">
      <c r="A25" s="118"/>
      <c r="B25" s="118"/>
      <c r="C25" s="118"/>
      <c r="D25" s="118"/>
      <c r="E25" s="118"/>
      <c r="F25" s="118"/>
      <c r="G25" s="118"/>
    </row>
    <row r="26" spans="1:7" ht="18" customHeight="1">
      <c r="A26" s="118"/>
      <c r="B26" s="118"/>
      <c r="C26" s="118"/>
      <c r="D26" s="118"/>
      <c r="E26" s="118"/>
      <c r="F26" s="118"/>
      <c r="G26" s="118"/>
    </row>
    <row r="27" spans="1:7" ht="18" customHeight="1">
      <c r="A27" s="118"/>
      <c r="B27" s="118"/>
      <c r="C27" s="118"/>
      <c r="D27" s="118"/>
      <c r="E27" s="118"/>
      <c r="F27" s="118"/>
      <c r="G27" s="118"/>
    </row>
    <row r="28" spans="1:7" ht="18" customHeight="1">
      <c r="A28" s="118"/>
      <c r="B28" s="118"/>
      <c r="C28" s="118"/>
      <c r="D28" s="118"/>
      <c r="E28" s="118"/>
      <c r="F28" s="118"/>
      <c r="G28" s="118"/>
    </row>
    <row r="29" spans="1:7" ht="18" customHeight="1">
      <c r="A29" s="118"/>
      <c r="B29" s="118"/>
      <c r="C29" s="118"/>
      <c r="D29" s="118"/>
      <c r="E29" s="118"/>
      <c r="F29" s="118"/>
      <c r="G29" s="118"/>
    </row>
    <row r="30" spans="1:7" ht="18" customHeight="1">
      <c r="A30" s="118"/>
      <c r="B30" s="118"/>
      <c r="C30" s="118"/>
      <c r="D30" s="118"/>
      <c r="E30" s="118"/>
      <c r="F30" s="118"/>
      <c r="G30" s="118"/>
    </row>
    <row r="31" spans="1:7" ht="15">
      <c r="A31" s="122"/>
      <c r="B31" s="122"/>
      <c r="C31" s="122"/>
      <c r="D31" s="122"/>
      <c r="E31" s="122"/>
      <c r="F31" s="122"/>
      <c r="G31" s="122"/>
    </row>
  </sheetData>
  <mergeCells count="86">
    <mergeCell ref="F24:G24"/>
    <mergeCell ref="F9:G9"/>
    <mergeCell ref="F10:G10"/>
    <mergeCell ref="F11:G11"/>
    <mergeCell ref="F12:G12"/>
    <mergeCell ref="F13:G13"/>
    <mergeCell ref="F14:G14"/>
    <mergeCell ref="F20:G20"/>
    <mergeCell ref="F21:G21"/>
    <mergeCell ref="F22:G22"/>
    <mergeCell ref="F23:G23"/>
    <mergeCell ref="F15:G15"/>
    <mergeCell ref="F16:G16"/>
    <mergeCell ref="F17:G17"/>
    <mergeCell ref="F18:G18"/>
    <mergeCell ref="F19:G19"/>
    <mergeCell ref="D29:E29"/>
    <mergeCell ref="D30:E30"/>
    <mergeCell ref="D31:E31"/>
    <mergeCell ref="F25:G25"/>
    <mergeCell ref="F26:G26"/>
    <mergeCell ref="F27:G27"/>
    <mergeCell ref="F28:G28"/>
    <mergeCell ref="F29:G29"/>
    <mergeCell ref="F30:G30"/>
    <mergeCell ref="F31:G31"/>
    <mergeCell ref="D27:E27"/>
    <mergeCell ref="D9:E9"/>
    <mergeCell ref="D10:E10"/>
    <mergeCell ref="D11:E11"/>
    <mergeCell ref="D12:E12"/>
    <mergeCell ref="D13:E13"/>
    <mergeCell ref="D14:E14"/>
    <mergeCell ref="D22:E22"/>
    <mergeCell ref="D23:E23"/>
    <mergeCell ref="A27:C27"/>
    <mergeCell ref="A28:C28"/>
    <mergeCell ref="D26:E26"/>
    <mergeCell ref="D15:E15"/>
    <mergeCell ref="D16:E16"/>
    <mergeCell ref="D17:E17"/>
    <mergeCell ref="D18:E18"/>
    <mergeCell ref="D19:E19"/>
    <mergeCell ref="D20:E20"/>
    <mergeCell ref="D21:E21"/>
    <mergeCell ref="D24:E24"/>
    <mergeCell ref="D25:E25"/>
    <mergeCell ref="D28:E28"/>
    <mergeCell ref="A29:C29"/>
    <mergeCell ref="A30:C30"/>
    <mergeCell ref="A19:C19"/>
    <mergeCell ref="A20:C20"/>
    <mergeCell ref="A14:C14"/>
    <mergeCell ref="A31:C31"/>
    <mergeCell ref="D4:E4"/>
    <mergeCell ref="D5:E5"/>
    <mergeCell ref="D6:E6"/>
    <mergeCell ref="D7:E7"/>
    <mergeCell ref="D8:E8"/>
    <mergeCell ref="A21:C21"/>
    <mergeCell ref="A22:C22"/>
    <mergeCell ref="A23:C23"/>
    <mergeCell ref="A24:C24"/>
    <mergeCell ref="A25:C25"/>
    <mergeCell ref="A26:C26"/>
    <mergeCell ref="A15:C15"/>
    <mergeCell ref="A16:C16"/>
    <mergeCell ref="A17:C17"/>
    <mergeCell ref="A18:C18"/>
    <mergeCell ref="A9:C9"/>
    <mergeCell ref="A10:C10"/>
    <mergeCell ref="A11:C11"/>
    <mergeCell ref="A12:C12"/>
    <mergeCell ref="A13:C13"/>
    <mergeCell ref="A8:C8"/>
    <mergeCell ref="A1:G2"/>
    <mergeCell ref="A4:C4"/>
    <mergeCell ref="A5:C5"/>
    <mergeCell ref="A6:C6"/>
    <mergeCell ref="A7:C7"/>
    <mergeCell ref="A3:G3"/>
    <mergeCell ref="F4:G4"/>
    <mergeCell ref="F5:G5"/>
    <mergeCell ref="F6:G6"/>
    <mergeCell ref="F7:G7"/>
    <mergeCell ref="F8:G8"/>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topLeftCell="A1">
      <selection activeCell="E28" sqref="E28:F29"/>
    </sheetView>
  </sheetViews>
  <sheetFormatPr defaultColWidth="9.140625" defaultRowHeight="15"/>
  <cols>
    <col min="1" max="12" width="9.7109375" style="0" customWidth="1"/>
  </cols>
  <sheetData>
    <row r="1" spans="1:12" ht="18" customHeight="1">
      <c r="A1" s="94" t="s">
        <v>120</v>
      </c>
      <c r="B1" s="94"/>
      <c r="C1" s="94"/>
      <c r="D1" s="94"/>
      <c r="E1" s="94"/>
      <c r="F1" s="94"/>
      <c r="G1" s="94"/>
      <c r="H1" s="94"/>
      <c r="I1" s="94"/>
      <c r="J1" s="94"/>
      <c r="K1" s="94"/>
      <c r="L1" s="94"/>
    </row>
    <row r="2" spans="1:12" ht="18" customHeight="1">
      <c r="A2" s="94"/>
      <c r="B2" s="94"/>
      <c r="C2" s="94"/>
      <c r="D2" s="94"/>
      <c r="E2" s="94"/>
      <c r="F2" s="94"/>
      <c r="G2" s="94"/>
      <c r="H2" s="94"/>
      <c r="I2" s="94"/>
      <c r="J2" s="94"/>
      <c r="K2" s="94"/>
      <c r="L2" s="94"/>
    </row>
    <row r="3" spans="1:12" s="21" customFormat="1" ht="18" customHeight="1">
      <c r="A3" s="99" t="str">
        <f>"List your Special Benefit Loadings below and provide backup calculations for all loadings.  Enter either the actual rates filed with the State Insurance Department or recalculate the loading based on the actual "&amp;year&amp;" capitation rate.  If you do not file with the State, submit other appropriate documentation for this benefit."</f>
        <v>List your Special Benefit Loadings below and provide backup calculations for all loadings.  Enter either the actual rates filed with the State Insurance Department or recalculate the loading based on the actual 2018 capitation rate.  If you do not file with the State, submit other appropriate documentation for this benefit.</v>
      </c>
      <c r="B3" s="100"/>
      <c r="C3" s="100"/>
      <c r="D3" s="100"/>
      <c r="E3" s="100"/>
      <c r="F3" s="100"/>
      <c r="G3" s="100"/>
      <c r="H3" s="100"/>
      <c r="I3" s="100"/>
      <c r="J3" s="100"/>
      <c r="K3" s="100"/>
      <c r="L3" s="101"/>
    </row>
    <row r="4" spans="1:12" s="21" customFormat="1" ht="18" customHeight="1">
      <c r="A4" s="123"/>
      <c r="B4" s="124"/>
      <c r="C4" s="124"/>
      <c r="D4" s="124"/>
      <c r="E4" s="124"/>
      <c r="F4" s="124"/>
      <c r="G4" s="124"/>
      <c r="H4" s="124"/>
      <c r="I4" s="124"/>
      <c r="J4" s="124"/>
      <c r="K4" s="124"/>
      <c r="L4" s="125"/>
    </row>
    <row r="5" spans="1:12" ht="18" customHeight="1">
      <c r="A5" s="102"/>
      <c r="B5" s="103"/>
      <c r="C5" s="103"/>
      <c r="D5" s="103"/>
      <c r="E5" s="103"/>
      <c r="F5" s="103"/>
      <c r="G5" s="103"/>
      <c r="H5" s="103"/>
      <c r="I5" s="103"/>
      <c r="J5" s="103"/>
      <c r="K5" s="103"/>
      <c r="L5" s="104"/>
    </row>
    <row r="6" spans="1:12" ht="18" customHeight="1">
      <c r="A6" s="93" t="s">
        <v>50</v>
      </c>
      <c r="B6" s="93"/>
      <c r="C6" s="93" t="s">
        <v>51</v>
      </c>
      <c r="D6" s="93"/>
      <c r="E6" s="93" t="s">
        <v>52</v>
      </c>
      <c r="F6" s="93"/>
      <c r="G6" s="93" t="s">
        <v>53</v>
      </c>
      <c r="H6" s="93"/>
      <c r="I6" s="93" t="s">
        <v>39</v>
      </c>
      <c r="J6" s="93"/>
      <c r="K6" s="93" t="s">
        <v>40</v>
      </c>
      <c r="L6" s="93"/>
    </row>
    <row r="7" spans="1:12" ht="15" customHeight="1">
      <c r="A7" s="127" t="s">
        <v>54</v>
      </c>
      <c r="B7" s="127"/>
      <c r="C7" s="127" t="s">
        <v>55</v>
      </c>
      <c r="D7" s="127"/>
      <c r="E7" s="127" t="s">
        <v>56</v>
      </c>
      <c r="F7" s="127"/>
      <c r="G7" s="128">
        <v>25.44</v>
      </c>
      <c r="H7" s="128"/>
      <c r="I7" s="127" t="s">
        <v>57</v>
      </c>
      <c r="J7" s="127"/>
      <c r="K7" s="127" t="s">
        <v>58</v>
      </c>
      <c r="L7" s="127"/>
    </row>
    <row r="8" spans="1:12" ht="15" customHeight="1">
      <c r="A8" s="127"/>
      <c r="B8" s="127"/>
      <c r="C8" s="127"/>
      <c r="D8" s="127"/>
      <c r="E8" s="127"/>
      <c r="F8" s="127"/>
      <c r="G8" s="128"/>
      <c r="H8" s="128"/>
      <c r="I8" s="127"/>
      <c r="J8" s="127"/>
      <c r="K8" s="127"/>
      <c r="L8" s="127"/>
    </row>
    <row r="9" spans="1:12" ht="15" customHeight="1">
      <c r="A9" s="127"/>
      <c r="B9" s="127"/>
      <c r="C9" s="127"/>
      <c r="D9" s="127"/>
      <c r="E9" s="127"/>
      <c r="F9" s="127"/>
      <c r="G9" s="128"/>
      <c r="H9" s="128"/>
      <c r="I9" s="127"/>
      <c r="J9" s="127"/>
      <c r="K9" s="127"/>
      <c r="L9" s="127"/>
    </row>
    <row r="10" spans="1:12" ht="15" customHeight="1">
      <c r="A10" s="127" t="s">
        <v>59</v>
      </c>
      <c r="B10" s="127"/>
      <c r="C10" s="127" t="s">
        <v>60</v>
      </c>
      <c r="D10" s="127"/>
      <c r="E10" s="132" t="s">
        <v>61</v>
      </c>
      <c r="F10" s="132"/>
      <c r="G10" s="129">
        <v>2.43</v>
      </c>
      <c r="H10" s="129"/>
      <c r="I10" s="129">
        <v>4.62</v>
      </c>
      <c r="J10" s="129"/>
      <c r="K10" s="129">
        <v>5.59</v>
      </c>
      <c r="L10" s="129"/>
    </row>
    <row r="11" spans="1:12" ht="15" customHeight="1">
      <c r="A11" s="127"/>
      <c r="B11" s="127"/>
      <c r="C11" s="127"/>
      <c r="D11" s="127"/>
      <c r="E11" s="132"/>
      <c r="F11" s="132"/>
      <c r="G11" s="129"/>
      <c r="H11" s="129"/>
      <c r="I11" s="129"/>
      <c r="J11" s="129"/>
      <c r="K11" s="129"/>
      <c r="L11" s="129"/>
    </row>
    <row r="12" spans="1:12" ht="15" customHeight="1">
      <c r="A12" s="127"/>
      <c r="B12" s="127"/>
      <c r="C12" s="127"/>
      <c r="D12" s="127"/>
      <c r="E12" s="132"/>
      <c r="F12" s="132"/>
      <c r="G12" s="129"/>
      <c r="H12" s="129"/>
      <c r="I12" s="129"/>
      <c r="J12" s="129"/>
      <c r="K12" s="129"/>
      <c r="L12" s="129"/>
    </row>
    <row r="13" spans="1:12" ht="15" customHeight="1">
      <c r="A13" s="127"/>
      <c r="B13" s="127"/>
      <c r="C13" s="127"/>
      <c r="D13" s="127"/>
      <c r="E13" s="132"/>
      <c r="F13" s="132"/>
      <c r="G13" s="129"/>
      <c r="H13" s="129"/>
      <c r="I13" s="129"/>
      <c r="J13" s="129"/>
      <c r="K13" s="129"/>
      <c r="L13" s="129"/>
    </row>
    <row r="14" spans="1:12" ht="15" customHeight="1">
      <c r="A14" s="130" t="s">
        <v>62</v>
      </c>
      <c r="B14" s="130"/>
      <c r="C14" s="126"/>
      <c r="D14" s="126"/>
      <c r="E14" s="126"/>
      <c r="F14" s="126"/>
      <c r="G14" s="131"/>
      <c r="H14" s="131"/>
      <c r="I14" s="131"/>
      <c r="J14" s="131"/>
      <c r="K14" s="131"/>
      <c r="L14" s="131"/>
    </row>
    <row r="15" spans="1:12" ht="15" customHeight="1">
      <c r="A15" s="130"/>
      <c r="B15" s="130"/>
      <c r="C15" s="126"/>
      <c r="D15" s="126"/>
      <c r="E15" s="126"/>
      <c r="F15" s="126"/>
      <c r="G15" s="131"/>
      <c r="H15" s="131"/>
      <c r="I15" s="131"/>
      <c r="J15" s="131"/>
      <c r="K15" s="131"/>
      <c r="L15" s="131"/>
    </row>
    <row r="16" spans="1:12" ht="15" customHeight="1">
      <c r="A16" s="130" t="s">
        <v>63</v>
      </c>
      <c r="B16" s="130"/>
      <c r="C16" s="126"/>
      <c r="D16" s="126"/>
      <c r="E16" s="126"/>
      <c r="F16" s="126"/>
      <c r="G16" s="131"/>
      <c r="H16" s="131"/>
      <c r="I16" s="131"/>
      <c r="J16" s="131"/>
      <c r="K16" s="131"/>
      <c r="L16" s="131"/>
    </row>
    <row r="17" spans="1:12" ht="15" customHeight="1">
      <c r="A17" s="130"/>
      <c r="B17" s="130"/>
      <c r="C17" s="126"/>
      <c r="D17" s="126"/>
      <c r="E17" s="126"/>
      <c r="F17" s="126"/>
      <c r="G17" s="131"/>
      <c r="H17" s="131"/>
      <c r="I17" s="131"/>
      <c r="J17" s="131"/>
      <c r="K17" s="131"/>
      <c r="L17" s="131"/>
    </row>
    <row r="18" spans="1:12" ht="15" customHeight="1">
      <c r="A18" s="130" t="s">
        <v>64</v>
      </c>
      <c r="B18" s="130"/>
      <c r="C18" s="126"/>
      <c r="D18" s="126"/>
      <c r="E18" s="126"/>
      <c r="F18" s="126"/>
      <c r="G18" s="131"/>
      <c r="H18" s="131"/>
      <c r="I18" s="131"/>
      <c r="J18" s="131"/>
      <c r="K18" s="131"/>
      <c r="L18" s="131"/>
    </row>
    <row r="19" spans="1:12" ht="15" customHeight="1">
      <c r="A19" s="130"/>
      <c r="B19" s="130"/>
      <c r="C19" s="126"/>
      <c r="D19" s="126"/>
      <c r="E19" s="126"/>
      <c r="F19" s="126"/>
      <c r="G19" s="131"/>
      <c r="H19" s="131"/>
      <c r="I19" s="131"/>
      <c r="J19" s="131"/>
      <c r="K19" s="131"/>
      <c r="L19" s="131"/>
    </row>
    <row r="20" spans="1:12" ht="15" customHeight="1">
      <c r="A20" s="130" t="s">
        <v>65</v>
      </c>
      <c r="B20" s="130"/>
      <c r="C20" s="126"/>
      <c r="D20" s="126"/>
      <c r="E20" s="126"/>
      <c r="F20" s="126"/>
      <c r="G20" s="131"/>
      <c r="H20" s="131"/>
      <c r="I20" s="131"/>
      <c r="J20" s="131"/>
      <c r="K20" s="131"/>
      <c r="L20" s="131"/>
    </row>
    <row r="21" spans="1:12" ht="15" customHeight="1">
      <c r="A21" s="130"/>
      <c r="B21" s="130"/>
      <c r="C21" s="126"/>
      <c r="D21" s="126"/>
      <c r="E21" s="126"/>
      <c r="F21" s="126"/>
      <c r="G21" s="131"/>
      <c r="H21" s="131"/>
      <c r="I21" s="131"/>
      <c r="J21" s="131"/>
      <c r="K21" s="131"/>
      <c r="L21" s="131"/>
    </row>
    <row r="22" spans="1:12" ht="15" customHeight="1">
      <c r="A22" s="130" t="s">
        <v>66</v>
      </c>
      <c r="B22" s="130"/>
      <c r="C22" s="126"/>
      <c r="D22" s="126"/>
      <c r="E22" s="126"/>
      <c r="F22" s="126"/>
      <c r="G22" s="131"/>
      <c r="H22" s="131"/>
      <c r="I22" s="131"/>
      <c r="J22" s="131"/>
      <c r="K22" s="131"/>
      <c r="L22" s="131"/>
    </row>
    <row r="23" spans="1:12" ht="15" customHeight="1">
      <c r="A23" s="130"/>
      <c r="B23" s="130"/>
      <c r="C23" s="126"/>
      <c r="D23" s="126"/>
      <c r="E23" s="126"/>
      <c r="F23" s="126"/>
      <c r="G23" s="131"/>
      <c r="H23" s="131"/>
      <c r="I23" s="131"/>
      <c r="J23" s="131"/>
      <c r="K23" s="131"/>
      <c r="L23" s="131"/>
    </row>
    <row r="24" spans="1:12" ht="15" customHeight="1">
      <c r="A24" s="130" t="s">
        <v>67</v>
      </c>
      <c r="B24" s="130"/>
      <c r="C24" s="126"/>
      <c r="D24" s="126"/>
      <c r="E24" s="126"/>
      <c r="F24" s="126"/>
      <c r="G24" s="131"/>
      <c r="H24" s="131"/>
      <c r="I24" s="131"/>
      <c r="J24" s="131"/>
      <c r="K24" s="131"/>
      <c r="L24" s="131"/>
    </row>
    <row r="25" spans="1:12" ht="15" customHeight="1">
      <c r="A25" s="130"/>
      <c r="B25" s="130"/>
      <c r="C25" s="126"/>
      <c r="D25" s="126"/>
      <c r="E25" s="126"/>
      <c r="F25" s="126"/>
      <c r="G25" s="131"/>
      <c r="H25" s="131"/>
      <c r="I25" s="131"/>
      <c r="J25" s="131"/>
      <c r="K25" s="131"/>
      <c r="L25" s="131"/>
    </row>
    <row r="26" spans="1:12" ht="15" customHeight="1">
      <c r="A26" s="130" t="s">
        <v>68</v>
      </c>
      <c r="B26" s="130"/>
      <c r="C26" s="126"/>
      <c r="D26" s="126"/>
      <c r="E26" s="126"/>
      <c r="F26" s="126"/>
      <c r="G26" s="131"/>
      <c r="H26" s="131"/>
      <c r="I26" s="131"/>
      <c r="J26" s="131"/>
      <c r="K26" s="131"/>
      <c r="L26" s="131"/>
    </row>
    <row r="27" spans="1:12" ht="15" customHeight="1">
      <c r="A27" s="130"/>
      <c r="B27" s="130"/>
      <c r="C27" s="126"/>
      <c r="D27" s="126"/>
      <c r="E27" s="126"/>
      <c r="F27" s="126"/>
      <c r="G27" s="131"/>
      <c r="H27" s="131"/>
      <c r="I27" s="131"/>
      <c r="J27" s="131"/>
      <c r="K27" s="131"/>
      <c r="L27" s="131"/>
    </row>
    <row r="28" spans="1:12" ht="15" customHeight="1">
      <c r="A28" s="130" t="s">
        <v>69</v>
      </c>
      <c r="B28" s="130"/>
      <c r="C28" s="126"/>
      <c r="D28" s="126"/>
      <c r="E28" s="126"/>
      <c r="F28" s="126"/>
      <c r="G28" s="131"/>
      <c r="H28" s="131"/>
      <c r="I28" s="131"/>
      <c r="J28" s="131"/>
      <c r="K28" s="131"/>
      <c r="L28" s="131"/>
    </row>
    <row r="29" spans="1:12" ht="15" customHeight="1">
      <c r="A29" s="130"/>
      <c r="B29" s="130"/>
      <c r="C29" s="126"/>
      <c r="D29" s="126"/>
      <c r="E29" s="126"/>
      <c r="F29" s="126"/>
      <c r="G29" s="131"/>
      <c r="H29" s="131"/>
      <c r="I29" s="131"/>
      <c r="J29" s="131"/>
      <c r="K29" s="131"/>
      <c r="L29" s="131"/>
    </row>
  </sheetData>
  <mergeCells count="68">
    <mergeCell ref="K28:L29"/>
    <mergeCell ref="A26:B27"/>
    <mergeCell ref="C26:D27"/>
    <mergeCell ref="E26:F27"/>
    <mergeCell ref="G26:H27"/>
    <mergeCell ref="I26:J27"/>
    <mergeCell ref="K26:L27"/>
    <mergeCell ref="A28:B29"/>
    <mergeCell ref="C28:D29"/>
    <mergeCell ref="E28:F29"/>
    <mergeCell ref="G28:H29"/>
    <mergeCell ref="I28:J29"/>
    <mergeCell ref="K24:L25"/>
    <mergeCell ref="A22:B23"/>
    <mergeCell ref="C22:D23"/>
    <mergeCell ref="E22:F23"/>
    <mergeCell ref="G22:H23"/>
    <mergeCell ref="I22:J23"/>
    <mergeCell ref="K22:L23"/>
    <mergeCell ref="A24:B25"/>
    <mergeCell ref="C24:D25"/>
    <mergeCell ref="E24:F25"/>
    <mergeCell ref="G24:H25"/>
    <mergeCell ref="I24:J25"/>
    <mergeCell ref="G16:H17"/>
    <mergeCell ref="I16:J17"/>
    <mergeCell ref="K20:L21"/>
    <mergeCell ref="A18:B19"/>
    <mergeCell ref="C18:D19"/>
    <mergeCell ref="E18:F19"/>
    <mergeCell ref="G18:H19"/>
    <mergeCell ref="I18:J19"/>
    <mergeCell ref="K18:L19"/>
    <mergeCell ref="A20:B21"/>
    <mergeCell ref="C20:D21"/>
    <mergeCell ref="E20:F21"/>
    <mergeCell ref="G20:H21"/>
    <mergeCell ref="I20:J21"/>
    <mergeCell ref="K16:L17"/>
    <mergeCell ref="A16:B17"/>
    <mergeCell ref="I10:J13"/>
    <mergeCell ref="K10:L13"/>
    <mergeCell ref="A14:B15"/>
    <mergeCell ref="C14:D15"/>
    <mergeCell ref="E14:F15"/>
    <mergeCell ref="G14:H15"/>
    <mergeCell ref="I14:J15"/>
    <mergeCell ref="K14:L15"/>
    <mergeCell ref="A10:B13"/>
    <mergeCell ref="C10:D13"/>
    <mergeCell ref="E10:F13"/>
    <mergeCell ref="G10:H13"/>
    <mergeCell ref="A3:L5"/>
    <mergeCell ref="C16:D17"/>
    <mergeCell ref="E16:F17"/>
    <mergeCell ref="K7:L9"/>
    <mergeCell ref="A1:L2"/>
    <mergeCell ref="A6:B6"/>
    <mergeCell ref="C6:D6"/>
    <mergeCell ref="E6:F6"/>
    <mergeCell ref="G6:H6"/>
    <mergeCell ref="I6:J6"/>
    <mergeCell ref="K6:L6"/>
    <mergeCell ref="A7:B9"/>
    <mergeCell ref="C7:D9"/>
    <mergeCell ref="E7:F9"/>
    <mergeCell ref="G7:H9"/>
    <mergeCell ref="I7:J9"/>
  </mergeCells>
  <printOptions/>
  <pageMargins left="0.7" right="0.7" top="0.75" bottom="0.75" header="0.3" footer="0.3"/>
  <pageSetup horizontalDpi="600" verticalDpi="600" orientation="portrait" scale="7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topLeftCell="A1">
      <selection activeCell="G5" sqref="G5:G6"/>
    </sheetView>
  </sheetViews>
  <sheetFormatPr defaultColWidth="9.140625" defaultRowHeight="15"/>
  <cols>
    <col min="3" max="3" width="9.140625" style="0" customWidth="1"/>
    <col min="4" max="7" width="14.28125" style="0" customWidth="1"/>
    <col min="8" max="8" width="17.140625" style="0" customWidth="1"/>
    <col min="10" max="10" width="10.7109375" style="0" customWidth="1"/>
  </cols>
  <sheetData>
    <row r="1" spans="1:8" s="21" customFormat="1" ht="15">
      <c r="A1" s="143" t="s">
        <v>122</v>
      </c>
      <c r="B1" s="144"/>
      <c r="C1" s="144"/>
      <c r="D1" s="144"/>
      <c r="E1" s="144"/>
      <c r="F1" s="144"/>
      <c r="G1" s="144"/>
      <c r="H1" s="145"/>
    </row>
    <row r="2" spans="1:8" ht="18" customHeight="1">
      <c r="A2" s="146"/>
      <c r="B2" s="147"/>
      <c r="C2" s="147"/>
      <c r="D2" s="147"/>
      <c r="E2" s="147"/>
      <c r="F2" s="147"/>
      <c r="G2" s="147"/>
      <c r="H2" s="148"/>
    </row>
    <row r="3" spans="1:8" ht="18" customHeight="1">
      <c r="A3" s="134" t="s">
        <v>91</v>
      </c>
      <c r="B3" s="135"/>
      <c r="C3" s="135"/>
      <c r="D3" s="135"/>
      <c r="E3" s="135"/>
      <c r="F3" s="135"/>
      <c r="G3" s="135"/>
      <c r="H3" s="136"/>
    </row>
    <row r="4" spans="1:8" ht="18" customHeight="1">
      <c r="A4" s="26" t="s">
        <v>76</v>
      </c>
      <c r="B4" s="27"/>
      <c r="C4" s="27"/>
      <c r="D4" s="5" t="s">
        <v>77</v>
      </c>
      <c r="E4" s="5" t="s">
        <v>79</v>
      </c>
      <c r="F4" s="5" t="s">
        <v>81</v>
      </c>
      <c r="G4" s="5" t="s">
        <v>80</v>
      </c>
      <c r="H4" s="6" t="s">
        <v>84</v>
      </c>
    </row>
    <row r="5" spans="1:8" s="22" customFormat="1" ht="18" customHeight="1">
      <c r="A5" s="137"/>
      <c r="B5" s="138"/>
      <c r="C5" s="138"/>
      <c r="D5" s="141" t="s">
        <v>78</v>
      </c>
      <c r="E5" s="141" t="s">
        <v>82</v>
      </c>
      <c r="F5" s="141" t="s">
        <v>83</v>
      </c>
      <c r="G5" s="141" t="s">
        <v>124</v>
      </c>
      <c r="H5" s="141" t="s">
        <v>85</v>
      </c>
    </row>
    <row r="6" spans="1:8" ht="18" customHeight="1">
      <c r="A6" s="66"/>
      <c r="B6" s="67"/>
      <c r="C6" s="67"/>
      <c r="D6" s="142"/>
      <c r="E6" s="142"/>
      <c r="F6" s="142"/>
      <c r="G6" s="142"/>
      <c r="H6" s="142"/>
    </row>
    <row r="7" spans="1:8" ht="18" customHeight="1">
      <c r="A7" s="25" t="s">
        <v>70</v>
      </c>
      <c r="B7" s="25"/>
      <c r="C7" s="25"/>
      <c r="D7" s="19"/>
      <c r="E7" s="14"/>
      <c r="F7" s="14"/>
      <c r="G7" s="14"/>
      <c r="H7" s="14">
        <f aca="true" t="shared" si="0" ref="H7:H10">ROUND(D7*(E7-F7-G7),2)</f>
        <v>0</v>
      </c>
    </row>
    <row r="8" spans="1:8" ht="18" customHeight="1">
      <c r="A8" s="25" t="s">
        <v>71</v>
      </c>
      <c r="B8" s="25"/>
      <c r="C8" s="25"/>
      <c r="D8" s="19"/>
      <c r="E8" s="14"/>
      <c r="F8" s="14"/>
      <c r="G8" s="14"/>
      <c r="H8" s="14">
        <f t="shared" si="0"/>
        <v>0</v>
      </c>
    </row>
    <row r="9" spans="1:8" ht="18" customHeight="1">
      <c r="A9" s="25" t="s">
        <v>72</v>
      </c>
      <c r="B9" s="25"/>
      <c r="C9" s="25"/>
      <c r="D9" s="19"/>
      <c r="E9" s="14"/>
      <c r="F9" s="14"/>
      <c r="G9" s="14"/>
      <c r="H9" s="14">
        <f t="shared" si="0"/>
        <v>0</v>
      </c>
    </row>
    <row r="10" spans="1:8" ht="18" customHeight="1">
      <c r="A10" s="25" t="s">
        <v>73</v>
      </c>
      <c r="B10" s="25"/>
      <c r="C10" s="25"/>
      <c r="D10" s="19"/>
      <c r="E10" s="14"/>
      <c r="F10" s="14"/>
      <c r="G10" s="14"/>
      <c r="H10" s="14">
        <f t="shared" si="0"/>
        <v>0</v>
      </c>
    </row>
    <row r="11" spans="1:8" ht="18" customHeight="1">
      <c r="A11" s="25" t="s">
        <v>74</v>
      </c>
      <c r="B11" s="25"/>
      <c r="C11" s="25"/>
      <c r="D11" s="19">
        <f>SUM(D7:D10)</f>
        <v>0</v>
      </c>
      <c r="E11" s="30" t="s">
        <v>86</v>
      </c>
      <c r="F11" s="139"/>
      <c r="G11" s="31"/>
      <c r="H11" s="14">
        <f>ROUND(SUM(H7:H10),2)</f>
        <v>0</v>
      </c>
    </row>
    <row r="12" spans="1:8" ht="18" customHeight="1">
      <c r="A12" s="25" t="s">
        <v>75</v>
      </c>
      <c r="B12" s="25"/>
      <c r="C12" s="25"/>
      <c r="D12" s="19"/>
      <c r="E12" s="140"/>
      <c r="F12" s="140"/>
      <c r="G12" s="140"/>
      <c r="H12" s="140"/>
    </row>
    <row r="13" spans="1:8" ht="18" customHeight="1">
      <c r="A13" s="133" t="s">
        <v>87</v>
      </c>
      <c r="B13" s="133"/>
      <c r="C13" s="133"/>
      <c r="D13" s="133"/>
      <c r="E13" s="133"/>
      <c r="F13" s="133"/>
      <c r="G13" s="133"/>
      <c r="H13" s="14" t="e">
        <f>ROUND(H11/D12,2)</f>
        <v>#DIV/0!</v>
      </c>
    </row>
    <row r="14" spans="1:8" ht="18" customHeight="1">
      <c r="A14" s="133" t="s">
        <v>88</v>
      </c>
      <c r="B14" s="133"/>
      <c r="C14" s="133"/>
      <c r="D14" s="133"/>
      <c r="E14" s="133"/>
      <c r="F14" s="133"/>
      <c r="G14" s="133"/>
      <c r="H14" s="14"/>
    </row>
    <row r="15" spans="1:8" ht="18" customHeight="1">
      <c r="A15" s="133" t="s">
        <v>89</v>
      </c>
      <c r="B15" s="133"/>
      <c r="C15" s="133"/>
      <c r="D15" s="133"/>
      <c r="E15" s="133"/>
      <c r="F15" s="133"/>
      <c r="G15" s="133"/>
      <c r="H15" s="14"/>
    </row>
    <row r="16" spans="1:8" ht="18" customHeight="1">
      <c r="A16" s="133" t="s">
        <v>90</v>
      </c>
      <c r="B16" s="133"/>
      <c r="C16" s="133"/>
      <c r="D16" s="133"/>
      <c r="E16" s="133"/>
      <c r="F16" s="133"/>
      <c r="G16" s="133"/>
      <c r="H16" s="14"/>
    </row>
  </sheetData>
  <mergeCells count="20">
    <mergeCell ref="H5:H6"/>
    <mergeCell ref="A1:H2"/>
    <mergeCell ref="A13:G13"/>
    <mergeCell ref="A14:G14"/>
    <mergeCell ref="A15:G15"/>
    <mergeCell ref="A16:G16"/>
    <mergeCell ref="A3:H3"/>
    <mergeCell ref="A4:C6"/>
    <mergeCell ref="E11:G11"/>
    <mergeCell ref="E12:H12"/>
    <mergeCell ref="A7:C7"/>
    <mergeCell ref="A8:C8"/>
    <mergeCell ref="A9:C9"/>
    <mergeCell ref="A10:C10"/>
    <mergeCell ref="A11:C11"/>
    <mergeCell ref="A12:C12"/>
    <mergeCell ref="D5:D6"/>
    <mergeCell ref="E5:E6"/>
    <mergeCell ref="F5:F6"/>
    <mergeCell ref="G5:G6"/>
  </mergeCells>
  <printOptions/>
  <pageMargins left="0.7" right="0.7" top="0.75" bottom="0.75" header="0.3" footer="0.3"/>
  <pageSetup horizontalDpi="600" verticalDpi="600" orientation="portrait" scale="8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topLeftCell="A1">
      <selection activeCell="D23" sqref="D23"/>
    </sheetView>
  </sheetViews>
  <sheetFormatPr defaultColWidth="9.140625" defaultRowHeight="15"/>
  <cols>
    <col min="1" max="1" width="24.28125" style="0" customWidth="1"/>
    <col min="2" max="4" width="19.8515625" style="0" customWidth="1"/>
    <col min="5" max="5" width="22.140625" style="10" customWidth="1"/>
  </cols>
  <sheetData>
    <row r="1" spans="1:5" s="21" customFormat="1" ht="15">
      <c r="A1" s="143" t="s">
        <v>121</v>
      </c>
      <c r="B1" s="144"/>
      <c r="C1" s="144"/>
      <c r="D1" s="144"/>
      <c r="E1" s="145"/>
    </row>
    <row r="2" spans="1:5" ht="21" customHeight="1">
      <c r="A2" s="146"/>
      <c r="B2" s="147"/>
      <c r="C2" s="147"/>
      <c r="D2" s="147"/>
      <c r="E2" s="148"/>
    </row>
    <row r="3" spans="1:5" ht="75.75" customHeight="1">
      <c r="A3" s="149" t="s">
        <v>110</v>
      </c>
      <c r="B3" s="149"/>
      <c r="C3" s="149"/>
      <c r="D3" s="149"/>
      <c r="E3" s="150"/>
    </row>
    <row r="4" spans="1:5" ht="18" customHeight="1">
      <c r="A4" s="133" t="s">
        <v>101</v>
      </c>
      <c r="B4" s="133"/>
      <c r="C4" s="133"/>
      <c r="D4" s="133"/>
      <c r="E4" s="18"/>
    </row>
    <row r="5" spans="1:5" ht="15">
      <c r="A5" s="4" t="s">
        <v>92</v>
      </c>
      <c r="B5" s="4" t="s">
        <v>93</v>
      </c>
      <c r="C5" s="4" t="s">
        <v>94</v>
      </c>
      <c r="D5" s="4" t="s">
        <v>95</v>
      </c>
      <c r="E5" s="8" t="s">
        <v>96</v>
      </c>
    </row>
    <row r="6" spans="1:5" ht="18" customHeight="1">
      <c r="A6" s="11" t="s">
        <v>97</v>
      </c>
      <c r="B6" s="20"/>
      <c r="C6" s="14"/>
      <c r="D6" s="14" t="str">
        <f>IF(B6="","",C6/B6)</f>
        <v/>
      </c>
      <c r="E6" s="14" t="str">
        <f>IF(B6="","",ROUND(MIN($E$4,B6)*D6,2))</f>
        <v/>
      </c>
    </row>
    <row r="7" spans="1:5" ht="18" customHeight="1">
      <c r="A7" s="11" t="s">
        <v>98</v>
      </c>
      <c r="B7" s="20"/>
      <c r="C7" s="14"/>
      <c r="D7" s="14" t="str">
        <f aca="true" t="shared" si="0" ref="D7:D9">IF(B7="","",C7/B7)</f>
        <v/>
      </c>
      <c r="E7" s="14" t="str">
        <f aca="true" t="shared" si="1" ref="E7:E9">IF(B7="","",ROUND(MIN($E$4,B7)*D7,2))</f>
        <v/>
      </c>
    </row>
    <row r="8" spans="1:5" ht="18" customHeight="1">
      <c r="A8" s="11" t="s">
        <v>99</v>
      </c>
      <c r="B8" s="20"/>
      <c r="C8" s="14"/>
      <c r="D8" s="14" t="str">
        <f t="shared" si="0"/>
        <v/>
      </c>
      <c r="E8" s="14" t="str">
        <f t="shared" si="1"/>
        <v/>
      </c>
    </row>
    <row r="9" spans="1:5" ht="18" customHeight="1">
      <c r="A9" s="11" t="s">
        <v>100</v>
      </c>
      <c r="B9" s="20"/>
      <c r="C9" s="14"/>
      <c r="D9" s="14" t="str">
        <f t="shared" si="0"/>
        <v/>
      </c>
      <c r="E9" s="14" t="str">
        <f t="shared" si="1"/>
        <v/>
      </c>
    </row>
    <row r="10" spans="1:5" ht="18" customHeight="1">
      <c r="A10" s="151" t="s">
        <v>102</v>
      </c>
      <c r="B10" s="151"/>
      <c r="C10" s="151"/>
      <c r="D10" s="151"/>
      <c r="E10" s="14">
        <f>ROUND(SUM(E6:E9),2)</f>
        <v>0</v>
      </c>
    </row>
    <row r="11" spans="1:5" ht="18" customHeight="1">
      <c r="A11" s="23" t="s">
        <v>103</v>
      </c>
      <c r="B11" s="23"/>
      <c r="C11" s="23"/>
      <c r="D11" s="23"/>
      <c r="E11" s="7" t="s">
        <v>104</v>
      </c>
    </row>
    <row r="12" spans="1:5" ht="18" customHeight="1">
      <c r="A12" s="24"/>
      <c r="B12" s="24"/>
      <c r="C12" s="24"/>
      <c r="D12" s="24"/>
      <c r="E12" s="14"/>
    </row>
    <row r="13" spans="1:5" ht="18" customHeight="1">
      <c r="A13" s="24"/>
      <c r="B13" s="24"/>
      <c r="C13" s="24"/>
      <c r="D13" s="24"/>
      <c r="E13" s="14"/>
    </row>
    <row r="14" spans="1:5" ht="18" customHeight="1">
      <c r="A14" s="24" t="s">
        <v>107</v>
      </c>
      <c r="B14" s="24"/>
      <c r="C14" s="24"/>
      <c r="D14" s="24"/>
      <c r="E14" s="14"/>
    </row>
    <row r="15" spans="1:5" ht="18" customHeight="1">
      <c r="A15" s="133" t="s">
        <v>105</v>
      </c>
      <c r="B15" s="133"/>
      <c r="C15" s="133"/>
      <c r="D15" s="133"/>
      <c r="E15" s="14">
        <f>ROUND(SUM(E12:E14),2)</f>
        <v>0</v>
      </c>
    </row>
    <row r="16" spans="1:5" ht="18" customHeight="1">
      <c r="A16" s="133" t="s">
        <v>106</v>
      </c>
      <c r="B16" s="133"/>
      <c r="C16" s="133"/>
      <c r="D16" s="133"/>
      <c r="E16" s="14">
        <f>ROUND(E10+E15,2)</f>
        <v>0</v>
      </c>
    </row>
  </sheetData>
  <mergeCells count="10">
    <mergeCell ref="A1:E2"/>
    <mergeCell ref="A16:D16"/>
    <mergeCell ref="A3:E3"/>
    <mergeCell ref="A4:D4"/>
    <mergeCell ref="A10:D10"/>
    <mergeCell ref="A11:D11"/>
    <mergeCell ref="A13:D13"/>
    <mergeCell ref="A12:D12"/>
    <mergeCell ref="A15:D15"/>
    <mergeCell ref="A14:D14"/>
  </mergeCells>
  <printOptions/>
  <pageMargins left="0.7" right="0.7" top="0.75" bottom="0.75" header="0.3" footer="0.3"/>
  <pageSetup horizontalDpi="600" verticalDpi="600" orientation="portrait"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Personnel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Kurtz, Hayley R.</dc:creator>
  <cp:keywords/>
  <dc:description/>
  <cp:lastModifiedBy>Stewart, Angela R</cp:lastModifiedBy>
  <dcterms:created xsi:type="dcterms:W3CDTF">2016-12-22T14:07:32Z</dcterms:created>
  <dcterms:modified xsi:type="dcterms:W3CDTF">2018-03-26T18:46:39Z</dcterms:modified>
  <cp:category/>
  <cp:version/>
  <cp:contentType/>
  <cp:contentStatus/>
</cp:coreProperties>
</file>